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736" windowHeight="11328"/>
  </bookViews>
  <sheets>
    <sheet name="Address Hygiene" sheetId="1" r:id="rId1"/>
    <sheet name="Graphs" sheetId="2" state="hidden" r:id="rId2"/>
    <sheet name="Append Elements" sheetId="4" r:id="rId3"/>
  </sheets>
  <definedNames>
    <definedName name="_xlnm.Print_Area" localSheetId="0">'Address Hygiene'!$A$1:$Q$26</definedName>
  </definedNames>
  <calcPr calcId="145621"/>
</workbook>
</file>

<file path=xl/calcChain.xml><?xml version="1.0" encoding="utf-8"?>
<calcChain xmlns="http://schemas.openxmlformats.org/spreadsheetml/2006/main">
  <c r="P21" i="1" l="1"/>
  <c r="B8" i="2" l="1"/>
  <c r="P4" i="1" l="1"/>
  <c r="B3" i="2"/>
  <c r="B5" i="2"/>
  <c r="B6" i="2"/>
  <c r="B9" i="2"/>
  <c r="P22" i="1" s="1"/>
  <c r="B10" i="2"/>
  <c r="P23" i="1" s="1"/>
  <c r="B11" i="2"/>
  <c r="P24" i="1" s="1"/>
  <c r="B12" i="2"/>
  <c r="P25" i="1" s="1"/>
  <c r="D4" i="1"/>
  <c r="H9" i="1"/>
  <c r="H11" i="1"/>
  <c r="H15" i="1"/>
  <c r="H18" i="1" s="1"/>
  <c r="H19" i="1" s="1"/>
  <c r="H22" i="1"/>
  <c r="H23" i="1"/>
  <c r="H24" i="1"/>
  <c r="H25" i="1"/>
  <c r="B4" i="2" l="1"/>
</calcChain>
</file>

<file path=xl/comments1.xml><?xml version="1.0" encoding="utf-8"?>
<comments xmlns="http://schemas.openxmlformats.org/spreadsheetml/2006/main">
  <authors>
    <author>Brooks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Mark with X to append</t>
        </r>
      </text>
    </comment>
    <comment ref="B1296" authorId="0">
      <text>
        <r>
          <rPr>
            <b/>
            <sz val="9"/>
            <color indexed="81"/>
            <rFont val="Tahoma"/>
            <family val="2"/>
          </rPr>
          <t>Mark with X to append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<sst xmlns="http://schemas.openxmlformats.org/spreadsheetml/2006/main" count="1347" uniqueCount="1333">
  <si>
    <t>Demographics</t>
  </si>
  <si>
    <t>Facebook Audience</t>
  </si>
  <si>
    <t>Deceased Processing</t>
  </si>
  <si>
    <t>Cell Phones</t>
  </si>
  <si>
    <t>Landline Phones</t>
  </si>
  <si>
    <t xml:space="preserve">48 month NCOA </t>
  </si>
  <si>
    <t>Emails</t>
  </si>
  <si>
    <t xml:space="preserve">18 month NCOA </t>
  </si>
  <si>
    <t>Available Append Payment Links</t>
  </si>
  <si>
    <t>Address Hygiene Payment Links</t>
  </si>
  <si>
    <t>Total Bad or Corrected Records</t>
  </si>
  <si>
    <t>Duplicate Records Found on Individual Level Match</t>
  </si>
  <si>
    <t xml:space="preserve">LACS Updated (Rural Address converted to Street Address): </t>
  </si>
  <si>
    <t>DPV Non-Deliverable Records</t>
  </si>
  <si>
    <t>DPV Deliverable Records</t>
  </si>
  <si>
    <t>DPV Updated/Address Corrected Records</t>
  </si>
  <si>
    <t>Vacant (Address does not receive mail):</t>
  </si>
  <si>
    <t>Available Appends</t>
  </si>
  <si>
    <t>Number of NCOA Moves from 19 to 48 months</t>
  </si>
  <si>
    <t>Number of NCOA Moves in the last 18 months</t>
  </si>
  <si>
    <t>Number of Records Processed:</t>
  </si>
  <si>
    <t>Change of Address Report</t>
  </si>
  <si>
    <t>Process Date:</t>
  </si>
  <si>
    <t>Sample</t>
  </si>
  <si>
    <t>Prepared For:</t>
  </si>
  <si>
    <t xml:space="preserve">30 Year Est - PCOA </t>
  </si>
  <si>
    <t>48 Month NCOA Moves</t>
  </si>
  <si>
    <t>18 Month NCOA Moves</t>
  </si>
  <si>
    <t>Matched</t>
  </si>
  <si>
    <t>Graph</t>
  </si>
  <si>
    <t>% of File that has Moved:</t>
  </si>
  <si>
    <t>% Total Bad or Corrected Records</t>
  </si>
  <si>
    <t>Total Number of NCOA Moves</t>
  </si>
  <si>
    <t>$15/M phones matched with a $150 minimum order</t>
  </si>
  <si>
    <t>$125/M cells matched with a $250 minimum order</t>
  </si>
  <si>
    <t>$15/M records input with a $150 minimum order</t>
  </si>
  <si>
    <t>$0.35/M with a $45 minimum order</t>
  </si>
  <si>
    <t>$0.75/M with a $75 minimum order</t>
  </si>
  <si>
    <t>$10/M processed with a $150 minimum</t>
  </si>
  <si>
    <t>$3/M processed with a $50 minimum</t>
  </si>
  <si>
    <t>$12/M for 1-2 demos with a $150 minimum order</t>
  </si>
  <si>
    <t>PCOA Processing</t>
  </si>
  <si>
    <t xml:space="preserve">Estimated PCOA Moves </t>
  </si>
  <si>
    <t>30 Year Proprietary Change of Address (PCOA)</t>
  </si>
  <si>
    <t>Click to see demographics available for append</t>
  </si>
  <si>
    <t>Retail Purchase Activity Date and Category 5 </t>
  </si>
  <si>
    <t>Retail Purchase Activity Date and Category 4 </t>
  </si>
  <si>
    <t>Retail Purchase Activity Date and Category 3 </t>
  </si>
  <si>
    <t>Retail Purchase Activity Date and Category 2 </t>
  </si>
  <si>
    <t>Retail Purchase Activity Date and Category 1 </t>
  </si>
  <si>
    <t>Retail Purchases - Most Frequent Category </t>
  </si>
  <si>
    <t>Retail Purchases - Categories </t>
  </si>
  <si>
    <t>Retail Activity Date of Last </t>
  </si>
  <si>
    <t>Credit Card - Frequency of Purchase </t>
  </si>
  <si>
    <t>Retail Activity - Date of Last </t>
  </si>
  <si>
    <t>Credit - Range of New Credit </t>
  </si>
  <si>
    <t>Number of Lines of Credit (Trade Counter) </t>
  </si>
  <si>
    <t>Bank Card - Presence in Household </t>
  </si>
  <si>
    <t>Credit Card - New Issue </t>
  </si>
  <si>
    <t>Credit Card User </t>
  </si>
  <si>
    <t>Online Purchasing Indicator </t>
  </si>
  <si>
    <t>Credit Card Indicator </t>
  </si>
  <si>
    <t>Mail Order Responder </t>
  </si>
  <si>
    <t>Mail Order Buyer </t>
  </si>
  <si>
    <t>Mail Order Donor </t>
  </si>
  <si>
    <t>Mail Order Buyer Categories </t>
  </si>
  <si>
    <t>Women's Petite-Business/Business Casual </t>
  </si>
  <si>
    <t>Women's Petite Sizes </t>
  </si>
  <si>
    <t>Women's Apparel-Fur </t>
  </si>
  <si>
    <t>Women's Apparel - Uniforms/Workwear </t>
  </si>
  <si>
    <t>Women's Apparel - Underwear and Hosiery </t>
  </si>
  <si>
    <t>Women's Apparel - Swimwear </t>
  </si>
  <si>
    <t>Women's Apparel - Outerwear </t>
  </si>
  <si>
    <t>Women's Apparel - Maternity </t>
  </si>
  <si>
    <t>Women's Apparel - Loungewear/Sleepwear </t>
  </si>
  <si>
    <t>Women's Apparel - Lingerie </t>
  </si>
  <si>
    <t>Women's Apparel - Hats </t>
  </si>
  <si>
    <t>Women's Apparel - Handbags </t>
  </si>
  <si>
    <t>Women's Apparel - Footwear </t>
  </si>
  <si>
    <t>Women's Apparel - Eveningwear </t>
  </si>
  <si>
    <t>Women's Apparel - Casual </t>
  </si>
  <si>
    <t>Women's Apparel - Business/Business Casual </t>
  </si>
  <si>
    <t>Women's Apparel - Bridal </t>
  </si>
  <si>
    <t>Women's Apparel - Activewear </t>
  </si>
  <si>
    <t>Women's Apparel - Accessories </t>
  </si>
  <si>
    <t>Women's Apparel </t>
  </si>
  <si>
    <t>RFM - Weeks Since Last Ord - Videos/DVDs </t>
  </si>
  <si>
    <t>RFM - Weeks Since Last Ord - Travel </t>
  </si>
  <si>
    <t>RFM - Weeks Since Last Ord - Sports and Leisure </t>
  </si>
  <si>
    <t>RFM - Weeks Since Last Ord - Photo and Video Equip </t>
  </si>
  <si>
    <t>RFM - Weeks Since Last Ord - Pets </t>
  </si>
  <si>
    <t>RFM - Weeks Since Last Ord - Other Merch/Service </t>
  </si>
  <si>
    <t>RFM - Weeks Since Last Ord - Music </t>
  </si>
  <si>
    <t>RFM - Weeks Since Last Ord - Jewelry </t>
  </si>
  <si>
    <t>RFM - Weeks Since Last Ord - Home Furnishings </t>
  </si>
  <si>
    <t>RFM - Weeks Since Last Ord - Home Electronics </t>
  </si>
  <si>
    <t>RFM - Weeks Since Last Ord - Home and Garden </t>
  </si>
  <si>
    <t>RFM - Weeks Since Last Ord - Health and Beauty </t>
  </si>
  <si>
    <t>RFM- Weeks Since Last Ord - Gifts/Holiday Items </t>
  </si>
  <si>
    <t>RFM - Weeks Since Last Ord - General Merchandise </t>
  </si>
  <si>
    <t>RFM - Weeks Since Last Ord - Food/Beverages </t>
  </si>
  <si>
    <t>RFM - Weeks Since Last Ord - Crafts/Hobbies </t>
  </si>
  <si>
    <t>RFM - Weeks Since Last Ord - Computing/Home Offc </t>
  </si>
  <si>
    <t>RFM - Weeks Since Last Ord - Collectible/Novelty </t>
  </si>
  <si>
    <t>RFM - Weeks Since Last Ord - Children's Products </t>
  </si>
  <si>
    <t>RFM - Weeks Since Last Ord - Books/Magazines </t>
  </si>
  <si>
    <t>RFM - Weeks Since Last Ord - Automotive </t>
  </si>
  <si>
    <t>RFM - Weeks Since Last Ord - Arts and Antiques </t>
  </si>
  <si>
    <t>RFM - Weeks Since Last Ord - Apparel </t>
  </si>
  <si>
    <t>Window Treatments-Curtains/Draperies </t>
  </si>
  <si>
    <t>Window Treatments-Blinds/Shades/Shutters </t>
  </si>
  <si>
    <t>Window Treatments-Accessories </t>
  </si>
  <si>
    <t>Window Treatments - C </t>
  </si>
  <si>
    <t>Window Treatments </t>
  </si>
  <si>
    <t>Whimsical Jewelry </t>
  </si>
  <si>
    <t>Western Lifestyle </t>
  </si>
  <si>
    <t>RFM - Weeks Since Last Order </t>
  </si>
  <si>
    <t>RFM - Weeks Since Last Offline Order </t>
  </si>
  <si>
    <t>RFM -Weeks Since Last Online Order </t>
  </si>
  <si>
    <t>RFM - Weeks Since First Order </t>
  </si>
  <si>
    <t>RFM - Weeks Since First Offline Order </t>
  </si>
  <si>
    <t>RFM - Weeks Since First Online Order </t>
  </si>
  <si>
    <t>Watches </t>
  </si>
  <si>
    <t>Videos/DVDs - TV Movies/Mini-Series/Series </t>
  </si>
  <si>
    <t>Videos/DVDs - Travel </t>
  </si>
  <si>
    <t>Videos/DVDs - Sports </t>
  </si>
  <si>
    <t>Videos/DVDs - Music/Musicals </t>
  </si>
  <si>
    <t>Videos/DVDs - Kids and Family </t>
  </si>
  <si>
    <t>Videos/DVDs - How-to </t>
  </si>
  <si>
    <t>Videos/DVDs - Holiday </t>
  </si>
  <si>
    <t>Videos/DVDs - Educational </t>
  </si>
  <si>
    <t>Videos/DVDs - Documentary </t>
  </si>
  <si>
    <t>Videos/DVDs </t>
  </si>
  <si>
    <t>Video Games </t>
  </si>
  <si>
    <t>Value-Priced General Merchandise - SC </t>
  </si>
  <si>
    <t>Value-Priced General Merchandise </t>
  </si>
  <si>
    <t>Valentine's Day </t>
  </si>
  <si>
    <t>Trucks </t>
  </si>
  <si>
    <t>Travel Toys </t>
  </si>
  <si>
    <t>Travel in the USA </t>
  </si>
  <si>
    <t>Travel Accessories </t>
  </si>
  <si>
    <t>Travel and Entertainment - SC </t>
  </si>
  <si>
    <t>Travel - C </t>
  </si>
  <si>
    <t>Travel </t>
  </si>
  <si>
    <t>Toys </t>
  </si>
  <si>
    <t>Toy Trains </t>
  </si>
  <si>
    <t>Toy Cars </t>
  </si>
  <si>
    <t>RFM - Total Number of Purchases </t>
  </si>
  <si>
    <t>RFM - Total Dollars Spent </t>
  </si>
  <si>
    <t>Tools-Power Tools </t>
  </si>
  <si>
    <t>Tools-Hand Tools </t>
  </si>
  <si>
    <t>Tools - C </t>
  </si>
  <si>
    <t>Tools </t>
  </si>
  <si>
    <t>Tickets - General </t>
  </si>
  <si>
    <t>Tickets - C </t>
  </si>
  <si>
    <t>Thanksgiving/Harvest </t>
  </si>
  <si>
    <t>Telecommunications - SC </t>
  </si>
  <si>
    <t>Telecommunications </t>
  </si>
  <si>
    <t>Teacher </t>
  </si>
  <si>
    <t>Swimming Pools - C </t>
  </si>
  <si>
    <t>Swimming Pools </t>
  </si>
  <si>
    <t>Surfing </t>
  </si>
  <si>
    <t>Stuffed Animals </t>
  </si>
  <si>
    <t>Sterling Silver Jewelry </t>
  </si>
  <si>
    <t>Stationery Luxury </t>
  </si>
  <si>
    <t>Stationery </t>
  </si>
  <si>
    <t>St. Patrick's Day </t>
  </si>
  <si>
    <t>Sports and Leisure - C </t>
  </si>
  <si>
    <t>Sports and Leisure - SC </t>
  </si>
  <si>
    <t>Sports and Leisure - Apparel </t>
  </si>
  <si>
    <t>Sports and Leisure </t>
  </si>
  <si>
    <t>Sporting Event Tickets </t>
  </si>
  <si>
    <t>Specialty Gifts/Life Event Commemoratives </t>
  </si>
  <si>
    <t>Specialty Gifts/Frames </t>
  </si>
  <si>
    <t>Specialty Gifts/Children's </t>
  </si>
  <si>
    <t>Specialty Gifts Luxury </t>
  </si>
  <si>
    <t>Specialty Gifts </t>
  </si>
  <si>
    <t>Special Services-Monogramming and Personalizing </t>
  </si>
  <si>
    <t>Special Services-Gift Wrap </t>
  </si>
  <si>
    <t>Special Services - C </t>
  </si>
  <si>
    <t>Special Services </t>
  </si>
  <si>
    <t>Software </t>
  </si>
  <si>
    <t>Snowboarding </t>
  </si>
  <si>
    <t>Small Men </t>
  </si>
  <si>
    <t>Small Appliances-Vacuums </t>
  </si>
  <si>
    <t>Small Appliances-Purifier/Humidifier/Dehumidifier </t>
  </si>
  <si>
    <t>Small Appliances-Kitchen </t>
  </si>
  <si>
    <t>Small Appliances-Irons </t>
  </si>
  <si>
    <t>Small Appliances-Fans/Heaters/Noise Machines </t>
  </si>
  <si>
    <t>Small Appliances-Coffee Makers </t>
  </si>
  <si>
    <t>Small Appliances-Accessories </t>
  </si>
  <si>
    <t>Small Appliances - C </t>
  </si>
  <si>
    <t>Small Appliances </t>
  </si>
  <si>
    <t>Skiing </t>
  </si>
  <si>
    <t>Skateboarding </t>
  </si>
  <si>
    <t>Shooting Games </t>
  </si>
  <si>
    <t>Shipping - C </t>
  </si>
  <si>
    <t>Shipping </t>
  </si>
  <si>
    <t>Self Help Videos/DVDs </t>
  </si>
  <si>
    <t>Scuba Diving </t>
  </si>
  <si>
    <t>Science and Nature Toys </t>
  </si>
  <si>
    <t>Scanners </t>
  </si>
  <si>
    <t>Sauces/Syrups/Preserves </t>
  </si>
  <si>
    <t>Santa Fe/Native American Lifestyle </t>
  </si>
  <si>
    <t>RVs and Mobile Homes </t>
  </si>
  <si>
    <t>Running/Walking </t>
  </si>
  <si>
    <t>Rugs - C </t>
  </si>
  <si>
    <t>Rugs </t>
  </si>
  <si>
    <t>R/C and Electronic Toys </t>
  </si>
  <si>
    <t>Printers </t>
  </si>
  <si>
    <t>Pretend Play/Dress-Up </t>
  </si>
  <si>
    <t>Portable Furniture </t>
  </si>
  <si>
    <t>Popcorn </t>
  </si>
  <si>
    <t>Police/Fire/EMS </t>
  </si>
  <si>
    <t>Photography and Video Equipment - C </t>
  </si>
  <si>
    <t>Photography &amp; Video Equipment </t>
  </si>
  <si>
    <t>Pets - SC </t>
  </si>
  <si>
    <t>Pets </t>
  </si>
  <si>
    <t>Personal Safety </t>
  </si>
  <si>
    <t>Personal Care/Women </t>
  </si>
  <si>
    <t>Personal Care/Men </t>
  </si>
  <si>
    <t>Personal Care/Intimate </t>
  </si>
  <si>
    <t>Personal Care </t>
  </si>
  <si>
    <t>Peripherals </t>
  </si>
  <si>
    <t>PDAs and Organizers </t>
  </si>
  <si>
    <t>Patriotic Holidays/Theme </t>
  </si>
  <si>
    <t>Party Goods-Costumes-Child </t>
  </si>
  <si>
    <t>Party Goods-Costumes-Adult </t>
  </si>
  <si>
    <t>Party Goods </t>
  </si>
  <si>
    <t>Other Merchandise/Services - SC </t>
  </si>
  <si>
    <t>Other Merchandise/Services </t>
  </si>
  <si>
    <t>RFM - Total Online Orders - Under $50 Range </t>
  </si>
  <si>
    <t>RFM - Total Online Orders - $500-$999.99 Range </t>
  </si>
  <si>
    <t>RFM - Total Online Orders - $50-$99.99 Range </t>
  </si>
  <si>
    <t>RFM - Total Online Orders - $250-$499.99 Range </t>
  </si>
  <si>
    <t>RFM - Total Online Orders - $100-$249.99 Range </t>
  </si>
  <si>
    <t>RFM - Total Online Orders - $1,000+ Range </t>
  </si>
  <si>
    <t>RFM - Total Online Purchases </t>
  </si>
  <si>
    <t>RFM - Total Online Dollars </t>
  </si>
  <si>
    <t>RFM - Online Average Dollar Amount Per Purchase </t>
  </si>
  <si>
    <t>Off-road Recreational Vehicles </t>
  </si>
  <si>
    <t>RFM - Total Offline Orders - Under $50 Range </t>
  </si>
  <si>
    <t>RFM - Total Offline Orders - $500-$999.99 Range </t>
  </si>
  <si>
    <t>RFM - Total Offline Orders - $50-$99.99 Range </t>
  </si>
  <si>
    <t>RFM - Total Offline Orders - $250-$499.99 Range </t>
  </si>
  <si>
    <t>RFM - Total Offline Orders - $100-$249.99 Range </t>
  </si>
  <si>
    <t>RFM - Total Offline Orders - $1,000+ Range  </t>
  </si>
  <si>
    <t>RFM - Total Offline Orders </t>
  </si>
  <si>
    <t>RFM - Total Offline Dollars </t>
  </si>
  <si>
    <t>RFM - Offline Average Dollars Spent Per Order </t>
  </si>
  <si>
    <t>Nuts </t>
  </si>
  <si>
    <t>Nurse </t>
  </si>
  <si>
    <t>Novelty Wild Life/Nature </t>
  </si>
  <si>
    <t>Novelty Warner Bros. </t>
  </si>
  <si>
    <t>Novelty Thomas Kinkade </t>
  </si>
  <si>
    <t>Novelty Sports </t>
  </si>
  <si>
    <t>Novelty Snoopy/Peanuts </t>
  </si>
  <si>
    <t>Novelty Patriotic </t>
  </si>
  <si>
    <t>Novelty Occupational </t>
  </si>
  <si>
    <t>Novelty Nautical </t>
  </si>
  <si>
    <t>Novelty NASCAR </t>
  </si>
  <si>
    <t>Novelty Mythical/Gothic </t>
  </si>
  <si>
    <t>Novelty Mythical/Angelic </t>
  </si>
  <si>
    <t>Novelty Music </t>
  </si>
  <si>
    <t>Novelty Movie/TV/Comics </t>
  </si>
  <si>
    <t>Novelty Miscellaneous </t>
  </si>
  <si>
    <t>Novelty Irish </t>
  </si>
  <si>
    <t>Novelty Inspirational </t>
  </si>
  <si>
    <t>Novelty Humor </t>
  </si>
  <si>
    <t>Novelty Horses </t>
  </si>
  <si>
    <t>Novelty Hemp </t>
  </si>
  <si>
    <t>Novelty Harley </t>
  </si>
  <si>
    <t>Novelty Family </t>
  </si>
  <si>
    <t>Novelty Dogs </t>
  </si>
  <si>
    <t>Novelty Disney </t>
  </si>
  <si>
    <t>Novelty College </t>
  </si>
  <si>
    <t>Novelty Cats </t>
  </si>
  <si>
    <t>Novelty Brands </t>
  </si>
  <si>
    <t>Novelty Biker/Hell's Angels </t>
  </si>
  <si>
    <t>Non-gender-specific Apparel - Uniforms/Workwear </t>
  </si>
  <si>
    <t>Non-gender-specific Apparel - Underwear and Hosiery </t>
  </si>
  <si>
    <t>Non-gender-specific Apparel - Swimwear </t>
  </si>
  <si>
    <t>Non-gender-specific Apparel - Outerwear </t>
  </si>
  <si>
    <t>Non-gender-specific Apparel - Loungewear/Sleepwear </t>
  </si>
  <si>
    <t>Non-gender-specific Apparel - Hats </t>
  </si>
  <si>
    <t>Non-gender-specific Apparel - Formal </t>
  </si>
  <si>
    <t>Non-gender-specific Apparel - Footwear </t>
  </si>
  <si>
    <t>Non-gender-specific Apparel - Casual </t>
  </si>
  <si>
    <t>Non-gender-specific Apparel - Business/Bus Casual </t>
  </si>
  <si>
    <t>Non-gender-specific Apparel - Activewear </t>
  </si>
  <si>
    <t>Non-gender-specific Apparel - Accessories </t>
  </si>
  <si>
    <t>Non-gender-specific Apparel </t>
  </si>
  <si>
    <t>New Year's </t>
  </si>
  <si>
    <t>New Age/Organic Lifestyle </t>
  </si>
  <si>
    <t>Music-Sounds of Nature </t>
  </si>
  <si>
    <t>Music-Soft Rock/Pop </t>
  </si>
  <si>
    <t>Music-Rock </t>
  </si>
  <si>
    <t>Music-R&amp;B/Soul </t>
  </si>
  <si>
    <t>Music-Nostalgia </t>
  </si>
  <si>
    <t>Music-New Age </t>
  </si>
  <si>
    <t>Music-Jazz </t>
  </si>
  <si>
    <t>Music-Holiday </t>
  </si>
  <si>
    <t>Music-Folk/Bluegrass/Traditional Country </t>
  </si>
  <si>
    <t>Music-Ethnic/World </t>
  </si>
  <si>
    <t>Music-Contemporary Country </t>
  </si>
  <si>
    <t>Music-Comedy </t>
  </si>
  <si>
    <t>Music-Classical </t>
  </si>
  <si>
    <t>Music-Classic Rock </t>
  </si>
  <si>
    <t>Music-Christian and Gospel </t>
  </si>
  <si>
    <t>Music-Children's </t>
  </si>
  <si>
    <t>Music-Big Band/Swing </t>
  </si>
  <si>
    <t>Musical Instruments </t>
  </si>
  <si>
    <t>Music-Accessories </t>
  </si>
  <si>
    <t>Music Boxes </t>
  </si>
  <si>
    <t>Music </t>
  </si>
  <si>
    <t>Movie Tickets </t>
  </si>
  <si>
    <t>Motor Cycles </t>
  </si>
  <si>
    <t>Mother's Day </t>
  </si>
  <si>
    <t>Military Memorabilia/Weaponry </t>
  </si>
  <si>
    <t>RFM - Method of Payment Total - Visa </t>
  </si>
  <si>
    <t>RFM - Method of Payment Total - Retail Card </t>
  </si>
  <si>
    <t>RFM - Method of Payment Total - Other </t>
  </si>
  <si>
    <t>RFM - Method of Payment Total - MasterCard </t>
  </si>
  <si>
    <t>RFM - Method of Payment Total - House Charge </t>
  </si>
  <si>
    <t>RFM - Method of Payment Total - Discover </t>
  </si>
  <si>
    <t>RFM - Method of Payment Total - Credit Card </t>
  </si>
  <si>
    <t>RFM - Method of Payment Total - Cash </t>
  </si>
  <si>
    <t>RFM - Method of Payment Total - Amex </t>
  </si>
  <si>
    <t>Men's Apparel - Uniforms/Workwear </t>
  </si>
  <si>
    <t>Men's Apparel - Underwear and Hosiery </t>
  </si>
  <si>
    <t>Men's Apparel - Swimwear </t>
  </si>
  <si>
    <t>Men's Apparel - Outerwear </t>
  </si>
  <si>
    <t>Men's Apparel - Loungewear/Sleepwear </t>
  </si>
  <si>
    <t>Men's Apparel - Leather </t>
  </si>
  <si>
    <t>Men's Apparel - Hats </t>
  </si>
  <si>
    <t>Men's Apparel - Footwear </t>
  </si>
  <si>
    <t>Men's Apparel - Casual </t>
  </si>
  <si>
    <t>Men's Apparel - Business/Business Casual </t>
  </si>
  <si>
    <t>Men's Apparel - Activewear </t>
  </si>
  <si>
    <t>Men's Apparel - Accessories </t>
  </si>
  <si>
    <t>Men's Apparel </t>
  </si>
  <si>
    <t>Membership Clubs-Wine </t>
  </si>
  <si>
    <t>Membership Clubs-Shopping </t>
  </si>
  <si>
    <t>Membership Clubs-Self-help </t>
  </si>
  <si>
    <t>Membership Clubs-Food </t>
  </si>
  <si>
    <t>Membership Clubs-Flowers/Plants </t>
  </si>
  <si>
    <t>Membership Clubs-CD </t>
  </si>
  <si>
    <t>Membership Clubs-Book </t>
  </si>
  <si>
    <t>Membership Clubs - C </t>
  </si>
  <si>
    <t>Membership Clubs </t>
  </si>
  <si>
    <t>Media Storage </t>
  </si>
  <si>
    <t>Magazines/Women's Interest </t>
  </si>
  <si>
    <t>Magazines/Travel/Leisure </t>
  </si>
  <si>
    <t>Magazines/Sports/Recreation </t>
  </si>
  <si>
    <t>Magazines/Science/Technology </t>
  </si>
  <si>
    <t>Magazines/Outdoors </t>
  </si>
  <si>
    <t>Magazines/News/Political </t>
  </si>
  <si>
    <t>Magazines/Music/Entertainment </t>
  </si>
  <si>
    <t>Magazines/Men's Interest </t>
  </si>
  <si>
    <t>Magazines/Home/Gardening </t>
  </si>
  <si>
    <t>Magazines/Health </t>
  </si>
  <si>
    <t>Magazines/General Interests </t>
  </si>
  <si>
    <t>Magazines/Food/Cooking </t>
  </si>
  <si>
    <t>Magazines/Fitness </t>
  </si>
  <si>
    <t>Magazines/Fashion </t>
  </si>
  <si>
    <t>Magazines/Ethnic/Cultural </t>
  </si>
  <si>
    <t>Magazines/Crafts/Hobbies </t>
  </si>
  <si>
    <t>Magazines/Computer </t>
  </si>
  <si>
    <t>Magazines/Children's/Teens </t>
  </si>
  <si>
    <t>Magazines/Business/Industry </t>
  </si>
  <si>
    <t>Magazines/Baby/Parenting </t>
  </si>
  <si>
    <t>Magazines/Automotive </t>
  </si>
  <si>
    <t>Magazines </t>
  </si>
  <si>
    <t>Luggage </t>
  </si>
  <si>
    <t>Linens - Towels </t>
  </si>
  <si>
    <t>Linens - Table </t>
  </si>
  <si>
    <t>Linens - Bedding </t>
  </si>
  <si>
    <t>Linens - Accessories </t>
  </si>
  <si>
    <t>Linens - C </t>
  </si>
  <si>
    <t>Linens </t>
  </si>
  <si>
    <t>Lighting-Outdoor </t>
  </si>
  <si>
    <t>Lighting-Lamps </t>
  </si>
  <si>
    <t>Lighting-Fixtures </t>
  </si>
  <si>
    <t>Lighting-Accessories/Bulbs </t>
  </si>
  <si>
    <t>Lighting - C </t>
  </si>
  <si>
    <t>Lighting </t>
  </si>
  <si>
    <t>Lifestyles, Interests and Passions - SC </t>
  </si>
  <si>
    <t>Lifestyles, Interests and Passions - Novelty - C </t>
  </si>
  <si>
    <t>Lifestyles, Interests and Passions - Lifestyles - C </t>
  </si>
  <si>
    <t>Lifestyles, Interests and Passions - Crafts/Hobbies - C </t>
  </si>
  <si>
    <t>Lifestyles, Interests and Passions - Collectibles - C </t>
  </si>
  <si>
    <t>Latino/Cinco de Mayo </t>
  </si>
  <si>
    <t>RFM - Last Purchase Date </t>
  </si>
  <si>
    <t>RFM - Last Online Purchase Date </t>
  </si>
  <si>
    <t>RFM - Last Offline Purchase Date </t>
  </si>
  <si>
    <t>Laptop </t>
  </si>
  <si>
    <t>Kwanzaa/African-Americana </t>
  </si>
  <si>
    <t>Key Chains/Money Clips </t>
  </si>
  <si>
    <t>Jewelry-Religious </t>
  </si>
  <si>
    <t>Jewelry-Hand Crafted/Cultural </t>
  </si>
  <si>
    <t>Jewelry-Gem Stones </t>
  </si>
  <si>
    <t>Jewelry-Estate/Antique/Reproduction </t>
  </si>
  <si>
    <t>Jewelry-Costume </t>
  </si>
  <si>
    <t>Jewelry </t>
  </si>
  <si>
    <t>Hunting </t>
  </si>
  <si>
    <t>Housewares-Tableware </t>
  </si>
  <si>
    <t>Housewares-Kitchen/Dining Accessories </t>
  </si>
  <si>
    <t>Housewares-Kitchen/Cooking Tools </t>
  </si>
  <si>
    <t>Housewares-Crystal/China/Silver/Pewter </t>
  </si>
  <si>
    <t>Housewares-Baking Tools </t>
  </si>
  <si>
    <t>Housewares - C </t>
  </si>
  <si>
    <t>Housewares </t>
  </si>
  <si>
    <t>Horses </t>
  </si>
  <si>
    <t>Home Furnishings Accessories-Jewelry Boxes </t>
  </si>
  <si>
    <t>Home Furnishings Accessories-Frames </t>
  </si>
  <si>
    <t>Home Furnishings Accessories-Clocks </t>
  </si>
  <si>
    <t>Home Furnishings Accessories-Candles/Candlesticks </t>
  </si>
  <si>
    <t>Home Furnishings Accessories </t>
  </si>
  <si>
    <t>Home Furnishings - C </t>
  </si>
  <si>
    <t>Home Furnishings </t>
  </si>
  <si>
    <t>Home Care-Safety </t>
  </si>
  <si>
    <t>Home Care-Maintenance </t>
  </si>
  <si>
    <t>Home Care-Environmental </t>
  </si>
  <si>
    <t>Home Care - C </t>
  </si>
  <si>
    <t>Home Care </t>
  </si>
  <si>
    <t>Home and Garden - Plumbing Supplies </t>
  </si>
  <si>
    <t>Home and Garden - Paint/Wallpaper/Tile Supplies </t>
  </si>
  <si>
    <t>Home and Garden - Masonry Supplies </t>
  </si>
  <si>
    <t>Home and Garden - Lumber </t>
  </si>
  <si>
    <t>Home and Garden - Landscape Needs </t>
  </si>
  <si>
    <t>Home and Garden - Indoor Storage </t>
  </si>
  <si>
    <t>Home and Garden - Fixtures/Hardware </t>
  </si>
  <si>
    <t>Home and Garden - Electrical Supplies </t>
  </si>
  <si>
    <t>Home and Garden - Carpentry Supplies </t>
  </si>
  <si>
    <t>Home and Garden - Basement/Garage Storage </t>
  </si>
  <si>
    <t>Home and Garden - Accessories </t>
  </si>
  <si>
    <t>Home and Garden - C </t>
  </si>
  <si>
    <t>Home and Garden </t>
  </si>
  <si>
    <t>Holiday/Ethnic Items </t>
  </si>
  <si>
    <t>General Merchandise </t>
  </si>
  <si>
    <t>Lifestyles, Interests and Passions </t>
  </si>
  <si>
    <t>Gifts/Holiday Items - Edibles - SC </t>
  </si>
  <si>
    <t>Gifts/Holiday Item </t>
  </si>
  <si>
    <t>Children's Products - General - SC </t>
  </si>
  <si>
    <t>High End Appliances - C </t>
  </si>
  <si>
    <t>High End Appliances </t>
  </si>
  <si>
    <t>Health-Weight Gain/Muscle Building </t>
  </si>
  <si>
    <t>Health-Vitamins/Nutrition </t>
  </si>
  <si>
    <t>Health-Potency/Prostate </t>
  </si>
  <si>
    <t>Health-Nutraceuticals and Vitamins </t>
  </si>
  <si>
    <t>Health-New Age </t>
  </si>
  <si>
    <t>Health-Medical Supplies/Sun Protection </t>
  </si>
  <si>
    <t>Health-Medical Supplies/Sight Related </t>
  </si>
  <si>
    <t>Health-Medical Supplies/Senior Needs </t>
  </si>
  <si>
    <t>Health-Medical Supplies/Orthopedic </t>
  </si>
  <si>
    <t>Health-Medical Supplies/Diabetic </t>
  </si>
  <si>
    <t>Health-Medical Supplies/Arthritis/Mobility </t>
  </si>
  <si>
    <t>Health-Medical Supplies/Alternative Medicine </t>
  </si>
  <si>
    <t>Health-Medical Supplies/Allergy Related </t>
  </si>
  <si>
    <t>Health-Medical Supplies </t>
  </si>
  <si>
    <t>Health-Joint/Mobility </t>
  </si>
  <si>
    <t>Health-Green Products </t>
  </si>
  <si>
    <t>Health-Female Wellness </t>
  </si>
  <si>
    <t>Health-Diet/Weight Loss </t>
  </si>
  <si>
    <t>Health-Cardiac Health </t>
  </si>
  <si>
    <t>Health-Anti-Aging </t>
  </si>
  <si>
    <t>Health and Beauty - Physical Enhancement - C </t>
  </si>
  <si>
    <t>Health and Beauty - Personal Care - C </t>
  </si>
  <si>
    <t>Health and Beauty - Nutraceuticals and Vitamins - C </t>
  </si>
  <si>
    <t>Health and Beauty - New Age - C </t>
  </si>
  <si>
    <t>Health and Beauty - Medical Supplies - C </t>
  </si>
  <si>
    <t>Health and Beauty - Female Wellness - C </t>
  </si>
  <si>
    <t>Health and Beauty - Cosmetics/Beauty Aids - C </t>
  </si>
  <si>
    <t>Health and Beauty - Accessories - C </t>
  </si>
  <si>
    <t>Health and Beauty </t>
  </si>
  <si>
    <t>Halloween </t>
  </si>
  <si>
    <t>Guns and Ammunition </t>
  </si>
  <si>
    <t>Golf </t>
  </si>
  <si>
    <t>Girls Apparel - Unkown Age </t>
  </si>
  <si>
    <t>Girls Apparel - Teen </t>
  </si>
  <si>
    <t>Girls Apparel - Pre-teen </t>
  </si>
  <si>
    <t>Girls Apparel - School Age </t>
  </si>
  <si>
    <t>Gifts-Gift Baskets/Food </t>
  </si>
  <si>
    <t>Gifts-Gift Baskets/Beauty and Wellness </t>
  </si>
  <si>
    <t>Gifts-Gift Baskets </t>
  </si>
  <si>
    <t>Gifts/Holiday Items - Stationery - C </t>
  </si>
  <si>
    <t>Gifts/Holiday Items - Specialty Gifts - C </t>
  </si>
  <si>
    <t>Gifts/Holiday Items - Party Goods - C </t>
  </si>
  <si>
    <t>Gifts/Holiday Items - Holiday/Ethnic Items - C </t>
  </si>
  <si>
    <t>Gifts/Holiday Items - Greeting Cards - C </t>
  </si>
  <si>
    <t>Gifts/Holiday Items - Gift Certificates - C </t>
  </si>
  <si>
    <t>Gifts/Holiday Items - Gift Baskets - C </t>
  </si>
  <si>
    <t>Gifts/Holiday Items - Flowers - C </t>
  </si>
  <si>
    <t>Gifts/Holiday Items - Edibles - Sauces/Syrups/Preserves - C </t>
  </si>
  <si>
    <t>Gifts/Holiday Items - Edibles - Popcorn - C </t>
  </si>
  <si>
    <t>Gifts/Holiday Items - Edibles - Gift Coffee and Teas - C </t>
  </si>
  <si>
    <t>Gifts/Holiday Items - Edibles - Fruits/Nuts/Cheese/Veg - C </t>
  </si>
  <si>
    <t>Gifts/Holiday Items - Edibles - Cookies/Brownies - C </t>
  </si>
  <si>
    <t>Gifts/Holiday Items - Edibles - Chocolates/Candies - C </t>
  </si>
  <si>
    <t>Gifts/Holiday Items - Edibles - Cakes/Tortes/Tarts/Pies - C </t>
  </si>
  <si>
    <t>Gifts/Holiday Items - Cigars - C </t>
  </si>
  <si>
    <t>Gifts/Holiday Items - SC </t>
  </si>
  <si>
    <t>Gifts - Greeting Cards </t>
  </si>
  <si>
    <t>Gifts - Gift Certificates </t>
  </si>
  <si>
    <t>Gift Teas </t>
  </si>
  <si>
    <t>Gift Coffee and Teas </t>
  </si>
  <si>
    <t>Gift Coffee </t>
  </si>
  <si>
    <t>Gardening-Vegetables/Herbs/Fruits </t>
  </si>
  <si>
    <t>Gardening-Vegetable/Herb/Fruit Seeds </t>
  </si>
  <si>
    <t>Gardening-Tools </t>
  </si>
  <si>
    <t>Gardening-Seeds </t>
  </si>
  <si>
    <t>Gardening-Organic </t>
  </si>
  <si>
    <t>Gardening-Nursery Trees/Shrubs </t>
  </si>
  <si>
    <t>Gardening-Nursery Flowers </t>
  </si>
  <si>
    <t>Gardening-Houseplants </t>
  </si>
  <si>
    <t>Gardening-Garden Care/Maintenance </t>
  </si>
  <si>
    <t>Gardening-Flowers </t>
  </si>
  <si>
    <t>Gardening-Flower Seeds </t>
  </si>
  <si>
    <t>Gardening-Bulbs </t>
  </si>
  <si>
    <t>Gardening - C </t>
  </si>
  <si>
    <t>Gardening </t>
  </si>
  <si>
    <t>Garden Decor </t>
  </si>
  <si>
    <t>Game Room </t>
  </si>
  <si>
    <t>Furniture-Library/Study </t>
  </si>
  <si>
    <t>Furniture - Outdoor </t>
  </si>
  <si>
    <t>Furniture - Kitchen </t>
  </si>
  <si>
    <t>Furniture - Family Room/Living Room </t>
  </si>
  <si>
    <t>Furniture - Dining Room </t>
  </si>
  <si>
    <t>Furniture - Children's/Infants </t>
  </si>
  <si>
    <t>Furniture - Bedroom </t>
  </si>
  <si>
    <t>Furniture - Accessories </t>
  </si>
  <si>
    <t>Furniture - C </t>
  </si>
  <si>
    <t>Furniture </t>
  </si>
  <si>
    <t>Fruits/Vegetables </t>
  </si>
  <si>
    <t>Fruits/Nuts/Cheese </t>
  </si>
  <si>
    <t>Foreign Travel </t>
  </si>
  <si>
    <t>Food/Beverages </t>
  </si>
  <si>
    <t>Flowers </t>
  </si>
  <si>
    <t>Fixtures/Hardware - C </t>
  </si>
  <si>
    <t>Fitness Equipment </t>
  </si>
  <si>
    <t>Fishing </t>
  </si>
  <si>
    <t>RFM - First Purchase Date </t>
  </si>
  <si>
    <t>RFM - First Online Purchase Date </t>
  </si>
  <si>
    <t>RFM - First Offline Purchase Date </t>
  </si>
  <si>
    <t>Fine Jewelry </t>
  </si>
  <si>
    <t>Financial Services </t>
  </si>
  <si>
    <t>Faxes </t>
  </si>
  <si>
    <t>Father's Day </t>
  </si>
  <si>
    <t>Fabric by the Yard </t>
  </si>
  <si>
    <t>Exercise/Health Videos/DVDs </t>
  </si>
  <si>
    <t>Ethnic </t>
  </si>
  <si>
    <t>Electronics-Television Products </t>
  </si>
  <si>
    <t>Electronics-Satellite Dish/Receiver </t>
  </si>
  <si>
    <t>Electronics-Radio/Alarm Clock </t>
  </si>
  <si>
    <t>Electronics-Phone Products </t>
  </si>
  <si>
    <t>Electronics-Personal/Portable Video </t>
  </si>
  <si>
    <t>Electronics-Personal/Portable Audio Player </t>
  </si>
  <si>
    <t>Electronics-Massaging Machines </t>
  </si>
  <si>
    <t>Electronics-Internet TV </t>
  </si>
  <si>
    <t>Electronics-Home Theater System </t>
  </si>
  <si>
    <t>Electronics-Home Audio System Components </t>
  </si>
  <si>
    <t>Electronics-High-End PC Speakers </t>
  </si>
  <si>
    <t>Electronics-High-End Headphones </t>
  </si>
  <si>
    <t>Electronics-Gadgets </t>
  </si>
  <si>
    <t>Electronics-DVD Player </t>
  </si>
  <si>
    <t>Electronics-Automotive/Boat Audio/Video </t>
  </si>
  <si>
    <t>Electronics-Accessories </t>
  </si>
  <si>
    <t>Electronics, Computing and Home Office - SC </t>
  </si>
  <si>
    <t>Electronics and Computing - TV/Video/Movie Watcher - C </t>
  </si>
  <si>
    <t>Electronics and Computing - Software - C </t>
  </si>
  <si>
    <t>Electronics and Computing - Scanners - C </t>
  </si>
  <si>
    <t>Electronics and Computing - Printers - C </t>
  </si>
  <si>
    <t>Electronics and Computing - Peripherals - C </t>
  </si>
  <si>
    <t>Electronics and Computing - PDAs and Organizers - C </t>
  </si>
  <si>
    <t>Electronics and Computing - Laptop - C </t>
  </si>
  <si>
    <t>Electronics and Computing - Home Office Supplies - C </t>
  </si>
  <si>
    <t>Electronics and Computing - Home Office Furniture - C </t>
  </si>
  <si>
    <t>Electronics and Computing - Faxes - C </t>
  </si>
  <si>
    <t>Electronics and Computing - Desktop - C </t>
  </si>
  <si>
    <t>Electronics and Computing - Copiers - C </t>
  </si>
  <si>
    <t>Electronics and Computing - Computing - C </t>
  </si>
  <si>
    <t>Electronics </t>
  </si>
  <si>
    <t>Electrical Supplies - C </t>
  </si>
  <si>
    <t>Easter </t>
  </si>
  <si>
    <t>DVDs/Videos - C </t>
  </si>
  <si>
    <t>Donation/Contribution - C </t>
  </si>
  <si>
    <t>Donation/Contribution </t>
  </si>
  <si>
    <t>Dolls </t>
  </si>
  <si>
    <t>Desktop </t>
  </si>
  <si>
    <t>Cycling </t>
  </si>
  <si>
    <t>Cruises/Package Vacations-Foreign </t>
  </si>
  <si>
    <t>Cruises/Package Vacations-Domestic </t>
  </si>
  <si>
    <t>Cruises/Package Vacations </t>
  </si>
  <si>
    <t>Crafts/Hobbies - Woodworking </t>
  </si>
  <si>
    <t>Crafts/Hobbies - Sewing </t>
  </si>
  <si>
    <t>Crafts/Hobbies - Scrap Booking </t>
  </si>
  <si>
    <t>Crafts/Hobbies - Quilting </t>
  </si>
  <si>
    <t>Crafts/Hobbies - Pottery </t>
  </si>
  <si>
    <t>Crafts/Hobbies - Painting </t>
  </si>
  <si>
    <t>Crafts/Hobbies - Needlepoint </t>
  </si>
  <si>
    <t>Crafts/Hobbies - Knitting/Crochet </t>
  </si>
  <si>
    <t>Crafts/Hobbies - Floral Design </t>
  </si>
  <si>
    <t>Crafts/Hobbies </t>
  </si>
  <si>
    <t>Copiers </t>
  </si>
  <si>
    <t>Cookies/Brownies </t>
  </si>
  <si>
    <t>Construction Toys </t>
  </si>
  <si>
    <t>Concerts/Music Tickets </t>
  </si>
  <si>
    <t>Computing/Home Office-Supplies </t>
  </si>
  <si>
    <t>Computing/Home Office/Software/Mac </t>
  </si>
  <si>
    <t>Computing/Home Office/Peripherals/Mac </t>
  </si>
  <si>
    <t>Computing/Home Office/Laptop/Mac </t>
  </si>
  <si>
    <t>Computing/Home Office/Desktop/Mac </t>
  </si>
  <si>
    <t>Computing/Home Office/Accessories/Mac </t>
  </si>
  <si>
    <t>Computing/Home Office/ Accessories </t>
  </si>
  <si>
    <t>Computing/Home Office Furniture </t>
  </si>
  <si>
    <t>Computing/Home Office - General </t>
  </si>
  <si>
    <t>Collectibles - Toys/Dolls/Model Vehicles/Banks </t>
  </si>
  <si>
    <t>Collectibles - Toys </t>
  </si>
  <si>
    <t>Collectibles - Stamps </t>
  </si>
  <si>
    <t>Collectibles - Sports </t>
  </si>
  <si>
    <t>Collectibles - Scale Model Vehicles </t>
  </si>
  <si>
    <t>Collectibles - Pottery/Porcelain/Crystal/Plates </t>
  </si>
  <si>
    <t>Collectibles - Music </t>
  </si>
  <si>
    <t>Collectibles - Movies </t>
  </si>
  <si>
    <t>Collectibles - Misc. Memorabilia </t>
  </si>
  <si>
    <t>Collectibles - Ice Hockey </t>
  </si>
  <si>
    <t>Collectibles - Football </t>
  </si>
  <si>
    <t>Collectibles - Dolls </t>
  </si>
  <si>
    <t>Collectibles - Coins/Stamps </t>
  </si>
  <si>
    <t>Collectibles - Coins </t>
  </si>
  <si>
    <t>Collectibles - Basketball </t>
  </si>
  <si>
    <t>Collectibles - Baseball </t>
  </si>
  <si>
    <t>Cigars </t>
  </si>
  <si>
    <t>Christmas </t>
  </si>
  <si>
    <t>Chocolates/Candies </t>
  </si>
  <si>
    <t>Children's Sports/Bikes/Outdoor Toys </t>
  </si>
  <si>
    <t>Children's Products-Back-to-School </t>
  </si>
  <si>
    <t>Children's Products - Home Decor/Linens </t>
  </si>
  <si>
    <t>Children's Products - General - Video Games - C </t>
  </si>
  <si>
    <t>Children's Products - General - Toys - C </t>
  </si>
  <si>
    <t>Children's Products - General - Home Decor/Linens - C </t>
  </si>
  <si>
    <t>Children's Products - General - Back-to-School - C </t>
  </si>
  <si>
    <t>Children's Products - General - Baby Care - C </t>
  </si>
  <si>
    <t>Children's Products - General </t>
  </si>
  <si>
    <t>Children's Learning and Activity Toys </t>
  </si>
  <si>
    <t>Children's Games/Puzzles </t>
  </si>
  <si>
    <t>Children's Apparel-Accessories </t>
  </si>
  <si>
    <t>Children's Apparel - Infants and Toddlers </t>
  </si>
  <si>
    <t>Children's Apparel </t>
  </si>
  <si>
    <t>Carpeting - C </t>
  </si>
  <si>
    <t>Carpeting </t>
  </si>
  <si>
    <t>Carpentry Supplies - C </t>
  </si>
  <si>
    <t>Car Purchase </t>
  </si>
  <si>
    <t>Camping/Hiking </t>
  </si>
  <si>
    <t>Cakes/Tortes/Tarts/Pies </t>
  </si>
  <si>
    <t>Business to Business - C </t>
  </si>
  <si>
    <t>Business to Business </t>
  </si>
  <si>
    <t>Boys Apparel - Unkown Age </t>
  </si>
  <si>
    <t>Boys Apparel - Teen </t>
  </si>
  <si>
    <t>Boys Apparel - School Age </t>
  </si>
  <si>
    <t>Boys Apparel - Pre-teen </t>
  </si>
  <si>
    <t>Books-Travel </t>
  </si>
  <si>
    <t>Books-Teens </t>
  </si>
  <si>
    <t>Books-Sports </t>
  </si>
  <si>
    <t>Books-Religion and Spirituality </t>
  </si>
  <si>
    <t>Books-Reference </t>
  </si>
  <si>
    <t>Books-Professional and Technical </t>
  </si>
  <si>
    <t>Books-Parenting and Families </t>
  </si>
  <si>
    <t>Books-Outdoors and Nature </t>
  </si>
  <si>
    <t>Books-Non-Fiction </t>
  </si>
  <si>
    <t>Books-Mystery/Thrillers/Crime </t>
  </si>
  <si>
    <t>Books-Maps for Display </t>
  </si>
  <si>
    <t>Books-How-To </t>
  </si>
  <si>
    <t>Books-Home and Garden </t>
  </si>
  <si>
    <t>Books-Health, Mind and Body </t>
  </si>
  <si>
    <t>Books-Fiction </t>
  </si>
  <si>
    <t>Books-Entertainment/Humor/Coffee Table </t>
  </si>
  <si>
    <t>Books-Cooking, Food and Wine </t>
  </si>
  <si>
    <t>Books-Computers and Internet </t>
  </si>
  <si>
    <t>Books-Children's </t>
  </si>
  <si>
    <t>Books-Business and Investment </t>
  </si>
  <si>
    <t>Books-Biographies and Memoirs </t>
  </si>
  <si>
    <t>Books-Automotive </t>
  </si>
  <si>
    <t>Books-Audio-Travel </t>
  </si>
  <si>
    <t>Books-Audio-Religion and Spirituality </t>
  </si>
  <si>
    <t>Books-Audio-Non-Fiction </t>
  </si>
  <si>
    <t>Books-Audio-Mystery and Thrillers </t>
  </si>
  <si>
    <t>Books-Audio-Literature and Fiction </t>
  </si>
  <si>
    <t>Books-Audio-How-To </t>
  </si>
  <si>
    <t>Books-Audio-Health, Mind and Body/Self-Help </t>
  </si>
  <si>
    <t>Books-Audio-Entertainment and Humor </t>
  </si>
  <si>
    <t>Books-Audio-Children's </t>
  </si>
  <si>
    <t>Books-Audio-Business and Investment </t>
  </si>
  <si>
    <t>Books-Audio </t>
  </si>
  <si>
    <t>Books/Magazines-General </t>
  </si>
  <si>
    <t>Books and Music - Books - Audio - C </t>
  </si>
  <si>
    <t>Books and Music - Books - C </t>
  </si>
  <si>
    <t>Books and Magazines - Magazines - C </t>
  </si>
  <si>
    <t>Books and Magazine - Books-Maps for Display - C </t>
  </si>
  <si>
    <t>Books </t>
  </si>
  <si>
    <t>Body Shaping </t>
  </si>
  <si>
    <t>Boating </t>
  </si>
  <si>
    <t>Boat </t>
  </si>
  <si>
    <t>Bird Watching </t>
  </si>
  <si>
    <t>Big and Tall-Uniforms/Workwear </t>
  </si>
  <si>
    <t>Big and Tall-Underwear and Hosiery </t>
  </si>
  <si>
    <t>Big and Tall-Swimwear </t>
  </si>
  <si>
    <t>Big and Tall-Outerwear </t>
  </si>
  <si>
    <t>Big and Tall-Loungewear/Sleepwear </t>
  </si>
  <si>
    <t>Big and Tall-Footwear </t>
  </si>
  <si>
    <t>Big and Tall-Casual </t>
  </si>
  <si>
    <t>Big and Tall-Business/Business Casual </t>
  </si>
  <si>
    <t>Big and Tall-Activewear </t>
  </si>
  <si>
    <t>Big and Tall-Accessories </t>
  </si>
  <si>
    <t>Big and Tall </t>
  </si>
  <si>
    <t>Beauty-Physical Enhancement </t>
  </si>
  <si>
    <t>Beauty-Cosmetics/Beauty Aids </t>
  </si>
  <si>
    <t>Purchase Behavior Beauty </t>
  </si>
  <si>
    <t>Beach/Swimming Leisure </t>
  </si>
  <si>
    <t>BBQ/Grills/Outdoor Dining-Outdoor Dining </t>
  </si>
  <si>
    <t>BBQ/Grills/Outdoor Dining-Grills </t>
  </si>
  <si>
    <t>BBQ/Grills/Outdoor Dining-Accessories </t>
  </si>
  <si>
    <t>BBQ/Grills/Outdoor Dining - C </t>
  </si>
  <si>
    <t>BBQ/Grills/Outdoor Dining </t>
  </si>
  <si>
    <t>Bathroom Furnishings </t>
  </si>
  <si>
    <t>Bathroom Furnishing - C </t>
  </si>
  <si>
    <t>Baseball/Softball </t>
  </si>
  <si>
    <t>Backyard Nature Observation and Bird Watching </t>
  </si>
  <si>
    <t>Baby Toys </t>
  </si>
  <si>
    <t>Baby Care-Baby Home Decor/Linens </t>
  </si>
  <si>
    <t>Baby Care </t>
  </si>
  <si>
    <t>Aviation </t>
  </si>
  <si>
    <t>RFM - Average Days Between Orders </t>
  </si>
  <si>
    <t>RFM - Average Days Between Online Orders </t>
  </si>
  <si>
    <t>RFM - Average Days Between Offline Orders </t>
  </si>
  <si>
    <t>RFM - Average Dollar Amount Per Order </t>
  </si>
  <si>
    <t>Automotive Parts/Supplies </t>
  </si>
  <si>
    <t>Automotive Accessories/Parts </t>
  </si>
  <si>
    <t>Automotive Accessories </t>
  </si>
  <si>
    <t>Automotive </t>
  </si>
  <si>
    <t>Arts/Cultural Tickets </t>
  </si>
  <si>
    <t>Arts and Antiques - General </t>
  </si>
  <si>
    <t>Arts and Antiques - Art - C </t>
  </si>
  <si>
    <t>Arts and Antiques - Antiques - C </t>
  </si>
  <si>
    <t>Art </t>
  </si>
  <si>
    <t>Appliances-Stationary </t>
  </si>
  <si>
    <t>Appliances-Non-Stationary </t>
  </si>
  <si>
    <t>Appliances-Accessories </t>
  </si>
  <si>
    <t>Appliances, Home Improvement, Outdoor - SC </t>
  </si>
  <si>
    <t>Appliances </t>
  </si>
  <si>
    <t>Apparel - General - SC </t>
  </si>
  <si>
    <t>Apparel - Women's - Plus Sizes - C </t>
  </si>
  <si>
    <t>Apparel - Women's - Petite - C </t>
  </si>
  <si>
    <t>Apparel - Non-gender Specific - C </t>
  </si>
  <si>
    <t>Apparel - Men's - C </t>
  </si>
  <si>
    <t>Apparel - General </t>
  </si>
  <si>
    <t>Apparel - Children's - C </t>
  </si>
  <si>
    <t>Apparel - Men's - Big and Tall </t>
  </si>
  <si>
    <t>Antiques </t>
  </si>
  <si>
    <t>African-American Lifestyle </t>
  </si>
  <si>
    <t>RFM - Purchased in 10 Sep </t>
  </si>
  <si>
    <t>RFM - Purchased in 10 Oct </t>
  </si>
  <si>
    <t>RFM - Purchased in 11 Nov </t>
  </si>
  <si>
    <t>RFM - Purchased in 05 May </t>
  </si>
  <si>
    <t>RFM - Purchased in 03 Mar </t>
  </si>
  <si>
    <t>RFM - Purchased in 06 Jun </t>
  </si>
  <si>
    <t>RFM - Purchased in 07 Jul </t>
  </si>
  <si>
    <t>RFM - Purchased in 01 Jan </t>
  </si>
  <si>
    <t>RFM - Purchased in 02 Feb </t>
  </si>
  <si>
    <t>RFM - Purchased in 12 Dec </t>
  </si>
  <si>
    <t>RFM - Purchased in 08 Aug </t>
  </si>
  <si>
    <t>RFM - Purchased in 04 Apr </t>
  </si>
  <si>
    <t>RFM - Number of Orders in 09 Sep </t>
  </si>
  <si>
    <t>RFM - Number of Orders in 10 Oct </t>
  </si>
  <si>
    <t>RFM - Number of Orders in 11 Nov </t>
  </si>
  <si>
    <t>RFM - Number of Orders in 05 May </t>
  </si>
  <si>
    <t>RFM - Number of Orders in 03 Mar </t>
  </si>
  <si>
    <t>RFM - Number of Orders in 06 Jun </t>
  </si>
  <si>
    <t>RFM - Number of Orders in 07 Jul </t>
  </si>
  <si>
    <t>RFM - Number of Orders in 01 Jan </t>
  </si>
  <si>
    <t>RFM - Number of Orders in 02 Feb </t>
  </si>
  <si>
    <t>RFM - Number of Orders in 12 December </t>
  </si>
  <si>
    <t>RFM - Number of Orders in 08 August </t>
  </si>
  <si>
    <t>RFM - Number of Orders in 04 April </t>
  </si>
  <si>
    <t>RFM - Number of Orders - Unknown Catalog Scale </t>
  </si>
  <si>
    <t>RFM - Number of Orders - Mid/Upscale Catalogs </t>
  </si>
  <si>
    <t>RFM - Number of Orders - Mid Scale Catalogs </t>
  </si>
  <si>
    <t>RFM - Number of Orders - Low/Mid Scale Catalogs </t>
  </si>
  <si>
    <t>Number of Orders - Low Scale Catalogs </t>
  </si>
  <si>
    <t>RFM - Number of Orders - Upscale Catalogs </t>
  </si>
  <si>
    <t>RFM - Number of Unique Retailers </t>
  </si>
  <si>
    <t>RFM - Dollars - Videos/DVDs </t>
  </si>
  <si>
    <t>RFM - Dollars – Travel </t>
  </si>
  <si>
    <t>RFM - Dollars - Sports &amp; Leisure </t>
  </si>
  <si>
    <t>RFM - Dollars - Photo &amp; Video Equipment </t>
  </si>
  <si>
    <t>RFM - Dollars - Pets </t>
  </si>
  <si>
    <t>RFM - Dollars - Other Merch/Services </t>
  </si>
  <si>
    <t>RFM - Dollars - Music </t>
  </si>
  <si>
    <t>RFM - Dollars - Jewelry </t>
  </si>
  <si>
    <t>RFM - Dollars - Garden </t>
  </si>
  <si>
    <t>RFM - Dollars - Home Care </t>
  </si>
  <si>
    <t>RFM - Dollars - Linens </t>
  </si>
  <si>
    <t>RFM - Dollars - Housewares </t>
  </si>
  <si>
    <t>RFM - Dollars - Furniture </t>
  </si>
  <si>
    <t>RFM - Dollars - Home Furnishings </t>
  </si>
  <si>
    <t>RFM - Dollars - Electronics </t>
  </si>
  <si>
    <t>RFM - Dollars - Personal Care </t>
  </si>
  <si>
    <t>RFM - Dollars - Health </t>
  </si>
  <si>
    <t>RFM - Dollars - Beauty </t>
  </si>
  <si>
    <t>RFM - Dollars - Stationery </t>
  </si>
  <si>
    <t>RFM - Dollars - Specialty Gifts </t>
  </si>
  <si>
    <t>RFM - Dollars - Holiday Items </t>
  </si>
  <si>
    <t>RFM - Dollars - Specialty Food </t>
  </si>
  <si>
    <t>RFM - Dollars - Gift </t>
  </si>
  <si>
    <t>RFM - Dollars - General Merchandise </t>
  </si>
  <si>
    <t>RFM - Dollars - Food/Beverages </t>
  </si>
  <si>
    <t>RFM - Dollars - Crafts/Hobbies </t>
  </si>
  <si>
    <t>RFM - Dollars - Computing/Home Office </t>
  </si>
  <si>
    <t>RFM - Dollars - Children's Products </t>
  </si>
  <si>
    <t>RFM - Dollars - Books </t>
  </si>
  <si>
    <t>RFM - Dollars - Automotive </t>
  </si>
  <si>
    <t>RFM - Dollars - Novelty </t>
  </si>
  <si>
    <t>RFM - Dollars - Collectibles </t>
  </si>
  <si>
    <t>RFM - Dollars - Arts &amp; Antiques </t>
  </si>
  <si>
    <t>RFM - Dollars - Apparel - Non-gender Specific </t>
  </si>
  <si>
    <t>RFM - Dollars - Apparel - Women </t>
  </si>
  <si>
    <t>RFM - Dollars - Apparel - Women's plus Sizes </t>
  </si>
  <si>
    <t>RFM - Dollars - Apparel - Women's Petite Sizes </t>
  </si>
  <si>
    <t>RFM - Dollars - Apparel - Men  </t>
  </si>
  <si>
    <t>RFM - Dollars - Apparel - Teenagers </t>
  </si>
  <si>
    <t>Dollars - Apparel - Childre </t>
  </si>
  <si>
    <t>RFM - Dollars - Apparel - Men's Big &amp; Tall </t>
  </si>
  <si>
    <t>RFM - Dollars - Apparel - General </t>
  </si>
  <si>
    <t>RFM - Number of Orders - Videos/DVDs </t>
  </si>
  <si>
    <t>RFM - Number of Orders - Travel </t>
  </si>
  <si>
    <t>RFM - Number of Orders - Sports &amp; Leisure </t>
  </si>
  <si>
    <t>RFM - Number of Orders - Photo &amp; Video Equipment </t>
  </si>
  <si>
    <t>RFM - Number of Orders - Pets </t>
  </si>
  <si>
    <t>RFM - Number of Orders - Other Merch/Services </t>
  </si>
  <si>
    <t>RFM - Number of Orders - Music </t>
  </si>
  <si>
    <t>RFM - Number of Orders - Jewelry </t>
  </si>
  <si>
    <t>RFM - Number of Orders - Garden </t>
  </si>
  <si>
    <t>RFM - Number of Orders - Home Care </t>
  </si>
  <si>
    <t>RFM - Number of Orders - Linens </t>
  </si>
  <si>
    <t>RFM - Number of Orders - Housewares </t>
  </si>
  <si>
    <t>RFM - Number of Orders - Furniture </t>
  </si>
  <si>
    <t>RFM - Number of Orders - Home Furnishings </t>
  </si>
  <si>
    <t>RFM - Number of Orders - Electronics </t>
  </si>
  <si>
    <t>RFM - Number of Orders - Personal Care </t>
  </si>
  <si>
    <t>RFM - Number of Orders - Health </t>
  </si>
  <si>
    <t>RFM - Number of Orders - Beauty </t>
  </si>
  <si>
    <t>RFM - Number of Orders - Stationery </t>
  </si>
  <si>
    <t>RFM - Number of Orders - Specialty Food </t>
  </si>
  <si>
    <t>RFM - Number of Orders - Gift </t>
  </si>
  <si>
    <t>RFM - Number of Orders - General Merchandise </t>
  </si>
  <si>
    <t>RFM - Number of Orders - Food/Beverages </t>
  </si>
  <si>
    <t>RFM - Number of Orders - Crafts/Hobbies </t>
  </si>
  <si>
    <t>RFM - Number of Orders - Computing/Home Office </t>
  </si>
  <si>
    <t>RFM - Number of Orders - Children's Products </t>
  </si>
  <si>
    <t>RFM - Number of Orders - Books </t>
  </si>
  <si>
    <t>RFM - Number of Orders - Automotive </t>
  </si>
  <si>
    <t>RFM - Number of Orders - Novelty </t>
  </si>
  <si>
    <t>RFM - Number of Orders - Collectibles </t>
  </si>
  <si>
    <t>RFM - Number of Orders - Arts &amp; Antiques </t>
  </si>
  <si>
    <t>RFM - Number of Orders - Apparel - Non-gender Specific </t>
  </si>
  <si>
    <t>RFM - Number of Orders - Apparel - Women </t>
  </si>
  <si>
    <t>RFM - Number of Orders - Apparel - Women's Plus Sizes </t>
  </si>
  <si>
    <t>RFM - Number of Orders - Apparel - Women's Petite Sizes </t>
  </si>
  <si>
    <t>RFM - Number of Orders - Apparel - Men  </t>
  </si>
  <si>
    <t>RFM - Number of Orders - Apparel - Teenagers </t>
  </si>
  <si>
    <t>RFM - Number of Orders - Apparel - Children </t>
  </si>
  <si>
    <t>RFM - Number of Orders - Apparel - Men's Big &amp; Tall </t>
  </si>
  <si>
    <t>RFM - Number of Orders - Apparel - General </t>
  </si>
  <si>
    <t>Music - C </t>
  </si>
  <si>
    <t>Jewelry - SC </t>
  </si>
  <si>
    <t>Home Furnishing - SC </t>
  </si>
  <si>
    <t>Health and Beauty - SC </t>
  </si>
  <si>
    <t>Food and Beverage - SC </t>
  </si>
  <si>
    <t>Financial Services - SC </t>
  </si>
  <si>
    <t>Books and Music - SC </t>
  </si>
  <si>
    <t>Automotive, Auto Parts and Accessories - SC </t>
  </si>
  <si>
    <t>Arts and Antiques - SC </t>
  </si>
  <si>
    <t>Appliances - C </t>
  </si>
  <si>
    <t>Apparel - Women's - C </t>
  </si>
  <si>
    <t>Young Women's Apparel </t>
  </si>
  <si>
    <t>Young Unisex Apparel </t>
  </si>
  <si>
    <t>Young Men's Apparel </t>
  </si>
  <si>
    <t>Yoga </t>
  </si>
  <si>
    <t>Women's Plus Sizes - Uniforms/Workwear </t>
  </si>
  <si>
    <t>Women's Plus Sizes - Underwear and Hosiery </t>
  </si>
  <si>
    <t>Women's Plus Sizes - Swimwear </t>
  </si>
  <si>
    <t>Women's Plus Sizes - Outerwear </t>
  </si>
  <si>
    <t>Women's Plus Sizes - Maternity </t>
  </si>
  <si>
    <t>Women's Plus Sizes - Loungewear/Sleepwear </t>
  </si>
  <si>
    <t>Women's Plus Sizes - Footwear </t>
  </si>
  <si>
    <t>Women's Plus Sizes - Eveningwear </t>
  </si>
  <si>
    <t>Women's Plus Sizes - Casual </t>
  </si>
  <si>
    <t>Women's Plus Sizes - Business/Business Casual </t>
  </si>
  <si>
    <t>Women's Plus Sizes - Activewear </t>
  </si>
  <si>
    <t>Women's Plus Sizes - Accessories </t>
  </si>
  <si>
    <t>Women's Plus Sizes </t>
  </si>
  <si>
    <t>Women's Petite-Underwear and Hosiery </t>
  </si>
  <si>
    <t>Women's Petite-Outerwear </t>
  </si>
  <si>
    <t>Women's Petite-Loungewear/Sleepwear </t>
  </si>
  <si>
    <t>Women's Petite-Eveningwear </t>
  </si>
  <si>
    <t>Women's Petite-Casual </t>
  </si>
  <si>
    <t>Home Loan Type 3 (RP)  </t>
  </si>
  <si>
    <t>Home - Length of Residence - Actual (RP) </t>
  </si>
  <si>
    <t>Market Value Quality Indicator (RP) </t>
  </si>
  <si>
    <t>Home Line of Credit 3 (RP) </t>
  </si>
  <si>
    <t>Home Line of Credit 2 (RP) </t>
  </si>
  <si>
    <t>Home Lender Type 3 - Original (RP) </t>
  </si>
  <si>
    <t>Home Lender Type 2 - Original (RP) </t>
  </si>
  <si>
    <t>Home Lender Type 1 - Original (RP) </t>
  </si>
  <si>
    <t>Home - Lender Standardization Code 3 (RP) </t>
  </si>
  <si>
    <t>Home - Lender Standardization Code 2 (RP) </t>
  </si>
  <si>
    <t>Home - Lender Standardization Code 1 (RP) </t>
  </si>
  <si>
    <t>Move Date </t>
  </si>
  <si>
    <t>Home Year Built </t>
  </si>
  <si>
    <t>Home Owner Type (RP) </t>
  </si>
  <si>
    <t>Home Loan Amount 3 - Original - Actual (RP) </t>
  </si>
  <si>
    <t>Home Loan Amount 2 - Original - Actual (RP) </t>
  </si>
  <si>
    <t>Home Assessed Value - Actual (RP) </t>
  </si>
  <si>
    <t>Home Loan Amount 1 - Original - Actual (RP) </t>
  </si>
  <si>
    <t>Home Equity Available - Estimated - Actual (RP) </t>
  </si>
  <si>
    <t>Home Equity Lendable - Estimated - Actual (RP)  </t>
  </si>
  <si>
    <t>Home Purchase Amount - Actual (RP) </t>
  </si>
  <si>
    <t>Home Loan-to-Value - Estimated - Actual (RP) </t>
  </si>
  <si>
    <t>Home Loan Transaction Type 3 (RP) </t>
  </si>
  <si>
    <t>Home Loan Amount - Original - Actual (RP) </t>
  </si>
  <si>
    <t>Home Property Type (RP) </t>
  </si>
  <si>
    <t>Home Equity Available - Estimated - Ranges </t>
  </si>
  <si>
    <t>Home Purchase Month (MM) </t>
  </si>
  <si>
    <t>Home Purchase Year (YYYY) </t>
  </si>
  <si>
    <t>Home Purchase Date (YYYY/MM) </t>
  </si>
  <si>
    <t>Home Market Value - Estimated </t>
  </si>
  <si>
    <t>Home Property Type </t>
  </si>
  <si>
    <t>Dwelling Type </t>
  </si>
  <si>
    <t>Home Length of Residence </t>
  </si>
  <si>
    <t>Home Owner / Renter </t>
  </si>
  <si>
    <t>Home Bedroom Count (RP) </t>
  </si>
  <si>
    <t>Home Assessor Parcel Number (RP) </t>
  </si>
  <si>
    <t>Home Year Built - Actual (RP) </t>
  </si>
  <si>
    <t>Home Pool Present </t>
  </si>
  <si>
    <t>Home Owners Insurance Expiration Date (X-Date) (RP) </t>
  </si>
  <si>
    <t>Home Lot Square Footage - Actual (RP) </t>
  </si>
  <si>
    <t>Home Square Footage - Actual (RP) </t>
  </si>
  <si>
    <t>Investor - Real Estate (RP) </t>
  </si>
  <si>
    <t>Home Equity Lendable - Estimated - Ranges (RP) </t>
  </si>
  <si>
    <t>Home Equity Available - Estimated - Ranges (RP) </t>
  </si>
  <si>
    <t>Home Loan-to-Value - Estimated - Ranges (RP) </t>
  </si>
  <si>
    <t>Home Market Value - Estimated - Premier Ranges (RP) </t>
  </si>
  <si>
    <t>Length of Residence - Actual (RP) </t>
  </si>
  <si>
    <t>Home Property Type Detail (RP) </t>
  </si>
  <si>
    <t>Home Purchase Year (RP) </t>
  </si>
  <si>
    <t>Home Purchase Date - Year / Month (RP) </t>
  </si>
  <si>
    <t>Home Owner (RP) </t>
  </si>
  <si>
    <t>Home Loan Transaction Type 2 (RP) </t>
  </si>
  <si>
    <t>Home Loan Transaction Type 1 (RP) </t>
  </si>
  <si>
    <t>Home Loan Interest Rate Type 3 (RP) </t>
  </si>
  <si>
    <t>Home Loan Interest Rate Type 2 (RP) </t>
  </si>
  <si>
    <t>Home Loan Interest Rate Type 1 (RP) </t>
  </si>
  <si>
    <t>Home Loan Type 2 (RP) </t>
  </si>
  <si>
    <t>Home Loan Type 1 (RP) </t>
  </si>
  <si>
    <t>Home Loan Amount 3 - Original Ranges (RP) </t>
  </si>
  <si>
    <t>Home Loan Amount 2 - Original Ranges (RP) </t>
  </si>
  <si>
    <t>Home Loan Amount 1 - Original Ranges (RP) </t>
  </si>
  <si>
    <t>Home Lender Name 3 - Original (RP) </t>
  </si>
  <si>
    <t>Home Lender Name 2 - Original (RP) </t>
  </si>
  <si>
    <t>Home Lender Name 1 - Original (RP)  </t>
  </si>
  <si>
    <t>Home Loan Date 3 (RP) </t>
  </si>
  <si>
    <t>Home Loan Date 2 (RP) </t>
  </si>
  <si>
    <t>Home Purchase Amount - Ranges (RP) </t>
  </si>
  <si>
    <t>Home Heat Source (RP) </t>
  </si>
  <si>
    <t>Fips State Code (RP) </t>
  </si>
  <si>
    <t>Fips County Code (RP) </t>
  </si>
  <si>
    <t>Home Assessed Value - Ranges (RP) </t>
  </si>
  <si>
    <t>Trust Owned (RP) </t>
  </si>
  <si>
    <t>Owner Type Detail (RP) </t>
  </si>
  <si>
    <t>Home Market Value Deciles - Estimated (RP) </t>
  </si>
  <si>
    <t>Site Zip (RP) </t>
  </si>
  <si>
    <t>Home Roof Type (RP) </t>
  </si>
  <si>
    <t>Home Exterior (RP) </t>
  </si>
  <si>
    <t>Home Heating / Cooling (RP) </t>
  </si>
  <si>
    <t>Home Room Count (RP) </t>
  </si>
  <si>
    <t>Home Square Footage - Ranges (RP) </t>
  </si>
  <si>
    <t>Home Year Built - Ranges (RP) </t>
  </si>
  <si>
    <t>Home Lot Square Footage - Ranges (RP) </t>
  </si>
  <si>
    <t>Home Market Value - Estimated - Ranges (RP) </t>
  </si>
  <si>
    <t>Home Loan Amount Total - Estimated - Ranges (RP) </t>
  </si>
  <si>
    <t>Home Length of Residence - Ranges (RP) </t>
  </si>
  <si>
    <t>Home Loan Date 1 (RP) </t>
  </si>
  <si>
    <t>Investment - Estimated Residential Properties Owned (RP) </t>
  </si>
  <si>
    <t>Home Length of Residence – 100% </t>
  </si>
  <si>
    <t>Home/Owner Renter – 100% </t>
  </si>
  <si>
    <t>TV Guide </t>
  </si>
  <si>
    <t>Chiphead </t>
  </si>
  <si>
    <t>Broader Living </t>
  </si>
  <si>
    <t>Professional Living </t>
  </si>
  <si>
    <t>Common Living </t>
  </si>
  <si>
    <t>Power Boating </t>
  </si>
  <si>
    <t>High-Tech Living </t>
  </si>
  <si>
    <t>Highbrow </t>
  </si>
  <si>
    <t>Cultural/Artistic Living </t>
  </si>
  <si>
    <t>Upscale Living </t>
  </si>
  <si>
    <t>Sporty Living </t>
  </si>
  <si>
    <t>DIY Living </t>
  </si>
  <si>
    <t>Home Living </t>
  </si>
  <si>
    <t>Collector - Avid </t>
  </si>
  <si>
    <t>Home Video Recording </t>
  </si>
  <si>
    <t>Spectator Sports - TV Sports </t>
  </si>
  <si>
    <t>Our Nation's Heritage </t>
  </si>
  <si>
    <t>Money Seekers </t>
  </si>
  <si>
    <t>Home Improvement - Do-It-Yourselfers </t>
  </si>
  <si>
    <t>Beauty/Cosmetics </t>
  </si>
  <si>
    <t>Reading - Financial Newsletter Subscribers </t>
  </si>
  <si>
    <t>NASCAR </t>
  </si>
  <si>
    <t>Investments - Foreign </t>
  </si>
  <si>
    <t>TV Reception - HDTV/Satellite Dish - Interest </t>
  </si>
  <si>
    <t>Education Online </t>
  </si>
  <si>
    <t>Collectibles - Sports Memorabilia </t>
  </si>
  <si>
    <t>Christian Families </t>
  </si>
  <si>
    <t>Career </t>
  </si>
  <si>
    <t>Boat Owner </t>
  </si>
  <si>
    <t>Collectibles and Antiques Grouping </t>
  </si>
  <si>
    <t>Investing / Finance Grouping </t>
  </si>
  <si>
    <t>Home Improvement Grouping </t>
  </si>
  <si>
    <t>Electronics / Computers Grouping </t>
  </si>
  <si>
    <t>Movie / Music Grouping </t>
  </si>
  <si>
    <t>Exercise / Health Grouping </t>
  </si>
  <si>
    <t>Cooking / Food Grouping </t>
  </si>
  <si>
    <t>Reading Grouping </t>
  </si>
  <si>
    <t>Travel Grouping </t>
  </si>
  <si>
    <t>Outdoors Grouping </t>
  </si>
  <si>
    <t>Sports Grouping </t>
  </si>
  <si>
    <t>Sweepstakes / Contests </t>
  </si>
  <si>
    <t>Gaming - Casino </t>
  </si>
  <si>
    <t>Gaming - Lottery </t>
  </si>
  <si>
    <t>Home Improvement </t>
  </si>
  <si>
    <t>Home Furnishings / Decorating </t>
  </si>
  <si>
    <t>Equestrian </t>
  </si>
  <si>
    <t>Motorcycling </t>
  </si>
  <si>
    <t>Snow Skiing </t>
  </si>
  <si>
    <t>Tennis </t>
  </si>
  <si>
    <t>Environmental Issues </t>
  </si>
  <si>
    <t>Biking / Mountain Biking </t>
  </si>
  <si>
    <t>Water Sports </t>
  </si>
  <si>
    <t>Boating / Sailing </t>
  </si>
  <si>
    <t>Hunting / Shooting </t>
  </si>
  <si>
    <t>Camping / Hiking </t>
  </si>
  <si>
    <t>Consumer Electronics </t>
  </si>
  <si>
    <t>Wireless - Cellular Phone Owner </t>
  </si>
  <si>
    <t>Games - Computer Games </t>
  </si>
  <si>
    <t>PC Modem Owner </t>
  </si>
  <si>
    <t>PC Internet / Online Service User </t>
  </si>
  <si>
    <t>Computers </t>
  </si>
  <si>
    <t>Investments - Stocks / Bonds </t>
  </si>
  <si>
    <t>Investments - Real Estate </t>
  </si>
  <si>
    <t>Investments - Personal </t>
  </si>
  <si>
    <t>Collectibles - Antiques </t>
  </si>
  <si>
    <t>Collectibles - Arts </t>
  </si>
  <si>
    <t>Collectibles - General </t>
  </si>
  <si>
    <t>Spectator Sports - Tennis </t>
  </si>
  <si>
    <t>Spectator Sports - Soccer </t>
  </si>
  <si>
    <t>Spectator Sports - Hockey </t>
  </si>
  <si>
    <t>Spectator Sports - Basketball </t>
  </si>
  <si>
    <t>Spectator Sports - Baseball </t>
  </si>
  <si>
    <t>Spectator Sports - Football </t>
  </si>
  <si>
    <t>Spectator Sports - Auto / Motorcycle Racing </t>
  </si>
  <si>
    <t>Grandchildren </t>
  </si>
  <si>
    <t>Children's Interests </t>
  </si>
  <si>
    <t>Parenting </t>
  </si>
  <si>
    <t>House Plants </t>
  </si>
  <si>
    <t>Other Pet Owner </t>
  </si>
  <si>
    <t>Dog Owner </t>
  </si>
  <si>
    <t>Cat Owner </t>
  </si>
  <si>
    <t>Self Improvement </t>
  </si>
  <si>
    <t>Dieting / Weight Loss </t>
  </si>
  <si>
    <t>Health/Medical </t>
  </si>
  <si>
    <t>TV - Satellite Dish </t>
  </si>
  <si>
    <t>Movies at Home </t>
  </si>
  <si>
    <t>Games - Video Games </t>
  </si>
  <si>
    <t>TV - Cable </t>
  </si>
  <si>
    <t>Movie Collector </t>
  </si>
  <si>
    <t>Music - Avid Listener </t>
  </si>
  <si>
    <t>Music Collector </t>
  </si>
  <si>
    <t>Music Player </t>
  </si>
  <si>
    <t>Music - Home Stereo </t>
  </si>
  <si>
    <t>Games - Board Games / Puzzles </t>
  </si>
  <si>
    <t>Woodworking </t>
  </si>
  <si>
    <t>Sewing / Knitting / Needlework </t>
  </si>
  <si>
    <t>Auto Work </t>
  </si>
  <si>
    <t>Photography </t>
  </si>
  <si>
    <t>Crafts </t>
  </si>
  <si>
    <t>Exercise - Aerobic </t>
  </si>
  <si>
    <t>Exercise - Walking </t>
  </si>
  <si>
    <t>Exercise - Running / Jogging </t>
  </si>
  <si>
    <t>Travel - Cruise Vacations </t>
  </si>
  <si>
    <t>Travel - Family Vacations </t>
  </si>
  <si>
    <t>RV </t>
  </si>
  <si>
    <t>Travel - International </t>
  </si>
  <si>
    <t>Travel - Domestic </t>
  </si>
  <si>
    <t>Foods - Natural </t>
  </si>
  <si>
    <t>Foods - Vegetarian </t>
  </si>
  <si>
    <t>Cooking - Low Fat </t>
  </si>
  <si>
    <t>Cooking - Gourmet </t>
  </si>
  <si>
    <t>Cooking - General </t>
  </si>
  <si>
    <t>Reading - Audio Books </t>
  </si>
  <si>
    <t>Reading - Magazines </t>
  </si>
  <si>
    <t>Reading - Science Fiction </t>
  </si>
  <si>
    <t>Reading - Religious / Inspirational </t>
  </si>
  <si>
    <t>Reading - Best Sellers </t>
  </si>
  <si>
    <t>Reading - General </t>
  </si>
  <si>
    <t>Arts </t>
  </si>
  <si>
    <t>Food - Wines </t>
  </si>
  <si>
    <t>Career Improvement </t>
  </si>
  <si>
    <t>Strange and Unusual </t>
  </si>
  <si>
    <t>Science / Space </t>
  </si>
  <si>
    <t>Religious / Inspirational </t>
  </si>
  <si>
    <t>Community / Charities </t>
  </si>
  <si>
    <t>Theater / Performing Arts </t>
  </si>
  <si>
    <t>Current Affairs / Politics </t>
  </si>
  <si>
    <t>Celebrities </t>
  </si>
  <si>
    <t>Smoking / Tobacco </t>
  </si>
  <si>
    <t>History / Military </t>
  </si>
  <si>
    <t>Fashion </t>
  </si>
  <si>
    <t>Wireless Product Buyer </t>
  </si>
  <si>
    <t>Telephone Number </t>
  </si>
  <si>
    <t>Senior Adult in Household </t>
  </si>
  <si>
    <t>Young Adult in Household </t>
  </si>
  <si>
    <t>Occupation - 5th Individual </t>
  </si>
  <si>
    <t>Occupation - 4th Individual </t>
  </si>
  <si>
    <t>Occupation - 3rd Individual </t>
  </si>
  <si>
    <t>First Name / Gender - 5th Individual </t>
  </si>
  <si>
    <t>First Name / Gender - 4th Individual </t>
  </si>
  <si>
    <t>First Name / Gender - 3rd Individual </t>
  </si>
  <si>
    <t>LifeStages Code </t>
  </si>
  <si>
    <t>Generations in Household </t>
  </si>
  <si>
    <t>Household Size </t>
  </si>
  <si>
    <t>Number of Adults </t>
  </si>
  <si>
    <t>Presence of Children </t>
  </si>
  <si>
    <t>Working Woman </t>
  </si>
  <si>
    <t>Base Record Verification Date </t>
  </si>
  <si>
    <t>First Name / Gender - 2nd Individual </t>
  </si>
  <si>
    <t>First Name / Gender - 1st Individual </t>
  </si>
  <si>
    <t>Marital Status in the Household </t>
  </si>
  <si>
    <t>Occupation - 2nd Individual </t>
  </si>
  <si>
    <t>Occupation - 1st Individual </t>
  </si>
  <si>
    <t>Children's Age - 1 Year Increments </t>
  </si>
  <si>
    <t>Children - Number in Household </t>
  </si>
  <si>
    <t>Children's Age Ranges Present in Household </t>
  </si>
  <si>
    <t>Political Party - 5th Individual </t>
  </si>
  <si>
    <t>Political Party - 4th Individual </t>
  </si>
  <si>
    <t>Political Party - 3rd Individual </t>
  </si>
  <si>
    <t>Political Party - 2nd Individual </t>
  </si>
  <si>
    <t>Political Party - 1st Individual </t>
  </si>
  <si>
    <t>SOHO Indicator </t>
  </si>
  <si>
    <t>Education – 1st Individual – 100% </t>
  </si>
  <si>
    <t>Household Size – 100% </t>
  </si>
  <si>
    <t>Number of Adults – 100% </t>
  </si>
  <si>
    <t>Presence of Children – 100% </t>
  </si>
  <si>
    <t>Marital Status – 100% </t>
  </si>
  <si>
    <t>Number of Children – 100% </t>
  </si>
  <si>
    <t>Smoker </t>
  </si>
  <si>
    <t>Inferred Household Rank </t>
  </si>
  <si>
    <t>Congressional District </t>
  </si>
  <si>
    <t>Veteran </t>
  </si>
  <si>
    <t>Insurance - Own Life Insurance Policy </t>
  </si>
  <si>
    <t>Single Parent </t>
  </si>
  <si>
    <t>Business Owner </t>
  </si>
  <si>
    <t>Gender - Input Individual </t>
  </si>
  <si>
    <t>Occupation - Input Individual </t>
  </si>
  <si>
    <t>Political Party - Input Individual </t>
  </si>
  <si>
    <t>Consumer Prominence Indicator  </t>
  </si>
  <si>
    <t>Occupation - Detail - Input Individual </t>
  </si>
  <si>
    <t xml:space="preserve">Religious Affiliation Code - ET </t>
  </si>
  <si>
    <t>Ethnic Code - ET</t>
  </si>
  <si>
    <t>Ethnic Code - Surname </t>
  </si>
  <si>
    <t>Hispanic Assimilation Index - E-Tech </t>
  </si>
  <si>
    <t>Ethnicity - Group Codes - E-Tech </t>
  </si>
  <si>
    <t>White Socioeconomic Status (SES) Index - GS </t>
  </si>
  <si>
    <t>White Socioeconomic Status (SES) - GS </t>
  </si>
  <si>
    <t>White Non-Hispanic Educational Attainment Index - GS </t>
  </si>
  <si>
    <t>White Educational Attainment Index - GS </t>
  </si>
  <si>
    <t>Overall Technology Adoption Index - GS </t>
  </si>
  <si>
    <t>Overall Socioeconomic Status (SES) Index - GS </t>
  </si>
  <si>
    <t>Overall Socioeconomic Status (SES) - GS </t>
  </si>
  <si>
    <t>Overall Educational Attainment Index - GS </t>
  </si>
  <si>
    <t>Overall Assimilation Index - GS </t>
  </si>
  <si>
    <t>Origin - Dominant Region Score - GS </t>
  </si>
  <si>
    <t>Origin – Dominant Region - GS </t>
  </si>
  <si>
    <t>Origin - Dominant Locale Score - GS </t>
  </si>
  <si>
    <t>Origin – Dominant Locale - GS </t>
  </si>
  <si>
    <t>Hispanicity Assimilation Index - GS </t>
  </si>
  <si>
    <t>Hispanicity Acculturation Segment Code - GS </t>
  </si>
  <si>
    <t>Hispanic Technology Adoption Index - GS </t>
  </si>
  <si>
    <t>Hispanic Socioeconomic Status (SES) Index - GS </t>
  </si>
  <si>
    <t>Hispanic Socioeconomic Status (SES) - GS </t>
  </si>
  <si>
    <t>Hispanic Language Usage Segment - GS </t>
  </si>
  <si>
    <t>Hispanic Language Usage Index - GS </t>
  </si>
  <si>
    <t>Hispanic Educational Attainment Index - GS </t>
  </si>
  <si>
    <t>Hispanic Dominant Country of Origin - GS </t>
  </si>
  <si>
    <t>Foreign Language Index - GS </t>
  </si>
  <si>
    <t>Foreign Born Index - GS </t>
  </si>
  <si>
    <t>Dominant Race or Ethnicity - GS </t>
  </si>
  <si>
    <t>Dominant Country of Origin - GS </t>
  </si>
  <si>
    <t>Asian Technology Adoption Index - GS </t>
  </si>
  <si>
    <t>Asian Socioeconomic Status (SES) Index - GS </t>
  </si>
  <si>
    <t>Asian Socioeconomic Status (SES) - GS </t>
  </si>
  <si>
    <t>Asian Educational Attainment Index - GS </t>
  </si>
  <si>
    <t>Asian Dominant Country of Origin - GS </t>
  </si>
  <si>
    <t>Asian Assimilation Index - GS </t>
  </si>
  <si>
    <t>African American Socioeconomic Status (SES) Index - GS </t>
  </si>
  <si>
    <t>African American Socioeconomic Status (SES) - GS </t>
  </si>
  <si>
    <t>African American Educational Attainment Index - GS </t>
  </si>
  <si>
    <t>Ethnicity – Hispanic </t>
  </si>
  <si>
    <t>Ethnicity – Asian </t>
  </si>
  <si>
    <t>African American Professionals </t>
  </si>
  <si>
    <t>Ethnicity – African American </t>
  </si>
  <si>
    <t>Vehicle - Model code - 2nd Vehicle (alpha format) </t>
  </si>
  <si>
    <t>Vehicle - Make Code - 2nd Vehicle (alpha format) </t>
  </si>
  <si>
    <t>Vehicle - Year - 2nd Vehicle </t>
  </si>
  <si>
    <t>Vehicle - Model Code - 2nd Vehicle (numerical format) </t>
  </si>
  <si>
    <t>Vehicle - Make Code - 2nd Vehicle (numerical format) </t>
  </si>
  <si>
    <t>Vehicle - Model Code - 1st Vehicle (alpha format) </t>
  </si>
  <si>
    <t>Vehicle - Make Code - 1st Vehicle (alpha format) </t>
  </si>
  <si>
    <t>Vehicle - Year - 1st Vehicle </t>
  </si>
  <si>
    <t>Vehicle - Model Code - 1st Vehicle (numerical format) </t>
  </si>
  <si>
    <t>Vehicle - Make Code - 1st Vehicle (numerical format) </t>
  </si>
  <si>
    <t>Vehicle - Dominant Lifestyle Indicator </t>
  </si>
  <si>
    <t>Vehicle - Known Owned Number </t>
  </si>
  <si>
    <t>Vehicle - New Car Buyer </t>
  </si>
  <si>
    <t>Vehicle - Truck/Motorcycle/RV Owner </t>
  </si>
  <si>
    <t>Vehicle/Auto – New / Used Indicator – 2nd Vehicle </t>
  </si>
  <si>
    <t>Vehicle/Auto – New / Used Indicator – 1st Vehicle </t>
  </si>
  <si>
    <t>TeleTrends - Top 20 Percent Long Distance User </t>
  </si>
  <si>
    <t>TeleTrends - Optional Calling Services </t>
  </si>
  <si>
    <t>TeleTrends - International Long Distance User </t>
  </si>
  <si>
    <t>TeleTrends – Cellular User </t>
  </si>
  <si>
    <t>TeleTrends - Internet User </t>
  </si>
  <si>
    <t>PC Software Recency Date </t>
  </si>
  <si>
    <t>PC Software Buyer </t>
  </si>
  <si>
    <t>PC Operating System </t>
  </si>
  <si>
    <t>PC DSL/High Speed User </t>
  </si>
  <si>
    <t>PC Owner </t>
  </si>
  <si>
    <t>Internet Provider (IP) Connect  </t>
  </si>
  <si>
    <t>Internet Provider (IP) Domain Email </t>
  </si>
  <si>
    <t>Internet Connection Type  </t>
  </si>
  <si>
    <t>Vacation Travel - International </t>
  </si>
  <si>
    <t>Vacation Travel - United States </t>
  </si>
  <si>
    <t>Vacation Travel - Time Share </t>
  </si>
  <si>
    <t>Vacation Travel - RV </t>
  </si>
  <si>
    <t>Vacation Travel - Leisure </t>
  </si>
  <si>
    <t>Vacation Travel - Cruise </t>
  </si>
  <si>
    <t>Vacation Travel - Casino </t>
  </si>
  <si>
    <t>Vacation Travel - Canada </t>
  </si>
  <si>
    <t>Travel - Frequent Flyer </t>
  </si>
  <si>
    <t>Travel – Airline </t>
  </si>
  <si>
    <t>Travel - Read Books or Magazines on Travel </t>
  </si>
  <si>
    <t>Travel - Dollars Spent - 2 Year Average </t>
  </si>
  <si>
    <t>Travel Purchases - Date of Last Purchase </t>
  </si>
  <si>
    <t>Business Travel - Domestic </t>
  </si>
  <si>
    <t>Health - Senior Needs Interest in HH </t>
  </si>
  <si>
    <t>Health - Orthopedic Interest in HH </t>
  </si>
  <si>
    <t>Health - Organic Focus in HH </t>
  </si>
  <si>
    <t>Health - Homeopathic Interest in HH </t>
  </si>
  <si>
    <t>Health - Disabled Interest in HH </t>
  </si>
  <si>
    <t>Health - Diabetic Interest in HH </t>
  </si>
  <si>
    <t>Health - Cholesterol Focus in HH </t>
  </si>
  <si>
    <t>Health - Arthritis / Mobility Interest in HH </t>
  </si>
  <si>
    <t>Health - Allergy Related </t>
  </si>
  <si>
    <t>Community Involvement - Causes Supported Financially </t>
  </si>
  <si>
    <t>Investments - Active - Behavior </t>
  </si>
  <si>
    <t>Credit Card Use - VISA </t>
  </si>
  <si>
    <t>Credit Card Use - MasterCard </t>
  </si>
  <si>
    <t>Credit Card Use - Gasoline or Retail Card </t>
  </si>
  <si>
    <t>Credit Card Use - Discover </t>
  </si>
  <si>
    <t>Credit Card Use - American Express </t>
  </si>
  <si>
    <t>Date of Birth - 3rd Individual (YYYY/MM) </t>
  </si>
  <si>
    <t>Age in Two-Year Increments - 5th Individual </t>
  </si>
  <si>
    <t>Date of Birth - 5th Individual (YYYY/MM) </t>
  </si>
  <si>
    <t>Age in Two-Year Increments - 4th Individual </t>
  </si>
  <si>
    <t>Date of Birth - 4th Individual (YYYY/MM) </t>
  </si>
  <si>
    <t>Age in Two-Year Increments - 3rd Individual </t>
  </si>
  <si>
    <t>Age - Input Individual Default to 1st Individual (can't select with 8626) </t>
  </si>
  <si>
    <t>Age in Two-Year Increments - Input Individual (can't select with 8627) </t>
  </si>
  <si>
    <t>DOB - Input Individual Default to 1st Individual (YYYY/MM) </t>
  </si>
  <si>
    <t>Date of Birth - Input Individual (YYYY/MM) </t>
  </si>
  <si>
    <t>Date of Birth - 2nd Individual (YYYY/MM) </t>
  </si>
  <si>
    <t>Age in Two-Year Increments - 2nd Individual </t>
  </si>
  <si>
    <t>Age in Two-Year Increments - 1st Individual </t>
  </si>
  <si>
    <t>Date of Birth - 1st Individual (YYYY/MM) </t>
  </si>
  <si>
    <t>Adult Age Ranges Present in Household </t>
  </si>
  <si>
    <t>Age in Two-Year Increments – 1st Individual – 100% </t>
  </si>
  <si>
    <t>Children’s Age Ranges Present in Household – 100% </t>
  </si>
  <si>
    <t>Adult Age Ranges Present in Household – 100% </t>
  </si>
  <si>
    <t>Economic Stability Indicator  </t>
  </si>
  <si>
    <t>Income - Estimated Household - Narrow Ranges </t>
  </si>
  <si>
    <t>Income - Estimated Household </t>
  </si>
  <si>
    <t>NetWorth </t>
  </si>
  <si>
    <t>Investors - Likely </t>
  </si>
  <si>
    <t>Investors - Highly Likely </t>
  </si>
  <si>
    <t>Income - Estimated Household - Higher Ranges </t>
  </si>
  <si>
    <t>Income – Estimated Household – 100% </t>
  </si>
  <si>
    <t>New Mover </t>
  </si>
  <si>
    <t>Newlywed </t>
  </si>
  <si>
    <t>Recent Divorce </t>
  </si>
  <si>
    <t>Vehicle - Intend to Purchase </t>
  </si>
  <si>
    <t>Expectant Parent </t>
  </si>
  <si>
    <t>Entering Adulthood </t>
  </si>
  <si>
    <t>Empty Nester </t>
  </si>
  <si>
    <t>College Graduate </t>
  </si>
  <si>
    <t>Child Near High School Graduation in HH </t>
  </si>
  <si>
    <t>New Parent </t>
  </si>
  <si>
    <t>Recent Mortgage Borrower </t>
  </si>
  <si>
    <t>Recent Home Buyer </t>
  </si>
  <si>
    <t>Available Append Elements</t>
  </si>
  <si>
    <t>Click to Return to Address Hygiene Report</t>
  </si>
  <si>
    <t>Life Event</t>
  </si>
  <si>
    <t>Financial</t>
  </si>
  <si>
    <t>Age</t>
  </si>
  <si>
    <t>Behavior</t>
  </si>
  <si>
    <t>Health Interest</t>
  </si>
  <si>
    <t>Travel</t>
  </si>
  <si>
    <t>Technology</t>
  </si>
  <si>
    <t>Vehicle</t>
  </si>
  <si>
    <t>Ethnicity</t>
  </si>
  <si>
    <t>Individual Characteristics</t>
  </si>
  <si>
    <t>Household Characteristics</t>
  </si>
  <si>
    <t>Interest</t>
  </si>
  <si>
    <t>Real Property Data</t>
  </si>
  <si>
    <t>Buying Activity</t>
  </si>
  <si>
    <t>$100/M emails matched with a $250 minimum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</si>
</sst>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6" fillId="0" borderId="4" xfId="0" applyNumberFormat="1" applyFont="1" applyBorder="1"/>
    <xf numFmtId="14" fontId="3" fillId="0" borderId="0" xfId="0" applyNumberFormat="1" applyFont="1"/>
    <xf numFmtId="3" fontId="8" fillId="0" borderId="4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 applyBorder="1"/>
    <xf numFmtId="0" fontId="3" fillId="0" borderId="0" xfId="0" applyFont="1" applyBorder="1" applyAlignment="1"/>
    <xf numFmtId="3" fontId="3" fillId="0" borderId="4" xfId="0" applyNumberFormat="1" applyFont="1" applyFill="1" applyBorder="1"/>
    <xf numFmtId="10" fontId="3" fillId="0" borderId="4" xfId="0" applyNumberFormat="1" applyFont="1" applyBorder="1"/>
    <xf numFmtId="3" fontId="7" fillId="0" borderId="4" xfId="0" applyNumberFormat="1" applyFont="1" applyBorder="1"/>
    <xf numFmtId="0" fontId="7" fillId="0" borderId="0" xfId="0" applyFont="1" applyAlignment="1"/>
    <xf numFmtId="0" fontId="0" fillId="0" borderId="0" xfId="0" applyAlignment="1">
      <alignment horizontal="center"/>
    </xf>
    <xf numFmtId="164" fontId="1" fillId="0" borderId="0" xfId="1" applyNumberFormat="1" applyFont="1"/>
    <xf numFmtId="165" fontId="6" fillId="0" borderId="4" xfId="3" applyNumberFormat="1" applyFont="1" applyBorder="1"/>
    <xf numFmtId="0" fontId="0" fillId="0" borderId="2" xfId="0" applyBorder="1"/>
    <xf numFmtId="44" fontId="1" fillId="0" borderId="1" xfId="2" applyFont="1" applyBorder="1"/>
    <xf numFmtId="0" fontId="0" fillId="0" borderId="1" xfId="0" applyBorder="1"/>
    <xf numFmtId="0" fontId="2" fillId="0" borderId="3" xfId="0" applyFont="1" applyBorder="1"/>
    <xf numFmtId="0" fontId="12" fillId="0" borderId="4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3" fillId="0" borderId="5" xfId="5" applyFill="1" applyBorder="1" applyAlignment="1">
      <alignment horizontal="left"/>
    </xf>
    <xf numFmtId="0" fontId="10" fillId="0" borderId="4" xfId="0" applyFont="1" applyBorder="1" applyAlignment="1"/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4" xfId="0" applyFont="1" applyBorder="1" applyAlignment="1"/>
    <xf numFmtId="0" fontId="7" fillId="0" borderId="4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3" fillId="0" borderId="6" xfId="5" applyBorder="1" applyAlignment="1">
      <alignment horizontal="center"/>
    </xf>
    <xf numFmtId="0" fontId="13" fillId="0" borderId="5" xfId="5" applyBorder="1" applyAlignment="1">
      <alignment horizontal="center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6185476815402E-2"/>
          <c:y val="9.5483390020034475E-2"/>
          <c:w val="0.86928937007874019"/>
          <c:h val="0.672272593144791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Graphs!$A$8:$A$12</c:f>
              <c:strCache>
                <c:ptCount val="5"/>
                <c:pt idx="0">
                  <c:v>Emails</c:v>
                </c:pt>
                <c:pt idx="1">
                  <c:v>Landline Phones</c:v>
                </c:pt>
                <c:pt idx="2">
                  <c:v>Cell Phones</c:v>
                </c:pt>
                <c:pt idx="3">
                  <c:v>Facebook Audience</c:v>
                </c:pt>
                <c:pt idx="4">
                  <c:v>Demographics</c:v>
                </c:pt>
              </c:strCache>
            </c:strRef>
          </c:cat>
          <c:val>
            <c:numRef>
              <c:f>Graphs!$B$8:$B$12</c:f>
              <c:numCache>
                <c:formatCode>_(* #,##0_);_(* \(#,##0\);_(* "-"??_);_(@_)</c:formatCode>
                <c:ptCount val="5"/>
                <c:pt idx="0">
                  <c:v>960</c:v>
                </c:pt>
                <c:pt idx="1">
                  <c:v>1800</c:v>
                </c:pt>
                <c:pt idx="2">
                  <c:v>2000</c:v>
                </c:pt>
                <c:pt idx="3">
                  <c:v>2200</c:v>
                </c:pt>
                <c:pt idx="4">
                  <c:v>3840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48448"/>
        <c:axId val="161049984"/>
      </c:barChart>
      <c:catAx>
        <c:axId val="1610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61049984"/>
        <c:crosses val="autoZero"/>
        <c:auto val="1"/>
        <c:lblAlgn val="ctr"/>
        <c:lblOffset val="100"/>
        <c:noMultiLvlLbl val="0"/>
      </c:catAx>
      <c:valAx>
        <c:axId val="1610499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6104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01203508098078E-2"/>
          <c:y val="9.714624115312126E-2"/>
          <c:w val="0.86928937007874019"/>
          <c:h val="0.73529585571902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2.3952110866211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Graphs!$A$3:$A$6</c:f>
              <c:strCache>
                <c:ptCount val="4"/>
                <c:pt idx="0">
                  <c:v>18 Month NCOA Moves</c:v>
                </c:pt>
                <c:pt idx="1">
                  <c:v>48 Month NCOA Moves</c:v>
                </c:pt>
                <c:pt idx="2">
                  <c:v>30 Year Est - PCOA </c:v>
                </c:pt>
                <c:pt idx="3">
                  <c:v>Deceased Processing</c:v>
                </c:pt>
              </c:strCache>
            </c:strRef>
          </c:cat>
          <c:val>
            <c:numRef>
              <c:f>Graphs!$B$3:$B$6</c:f>
              <c:numCache>
                <c:formatCode>_(* #,##0_);_(* \(#,##0\);_(* "-"??_);_(@_)</c:formatCode>
                <c:ptCount val="4"/>
                <c:pt idx="0">
                  <c:v>535</c:v>
                </c:pt>
                <c:pt idx="1">
                  <c:v>866</c:v>
                </c:pt>
                <c:pt idx="2">
                  <c:v>1732</c:v>
                </c:pt>
                <c:pt idx="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62656"/>
        <c:axId val="162664448"/>
      </c:barChart>
      <c:catAx>
        <c:axId val="1626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62664448"/>
        <c:crosses val="autoZero"/>
        <c:auto val="1"/>
        <c:lblAlgn val="ctr"/>
        <c:lblOffset val="100"/>
        <c:noMultiLvlLbl val="0"/>
      </c:catAx>
      <c:valAx>
        <c:axId val="1626644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62662656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1495425" cy="411363"/>
    <xdr:pic>
      <xdr:nvPicPr>
        <xdr:cNvPr id="2" name="Picture 3" descr="FreeNCO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495425" cy="411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581024</xdr:colOff>
      <xdr:row>11</xdr:row>
      <xdr:rowOff>266699</xdr:rowOff>
    </xdr:from>
    <xdr:to>
      <xdr:col>15</xdr:col>
      <xdr:colOff>771524</xdr:colOff>
      <xdr:row>18</xdr:row>
      <xdr:rowOff>9524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</xdr:row>
      <xdr:rowOff>1</xdr:rowOff>
    </xdr:from>
    <xdr:to>
      <xdr:col>16</xdr:col>
      <xdr:colOff>0</xdr:colOff>
      <xdr:row>9</xdr:row>
      <xdr:rowOff>257175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495425" cy="411363"/>
    <xdr:pic>
      <xdr:nvPicPr>
        <xdr:cNvPr id="3" name="Picture 3" descr="FreeNCO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0"/>
          <a:ext cx="1495425" cy="411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Normal="100" workbookViewId="0">
      <selection activeCell="H7" sqref="H7"/>
    </sheetView>
  </sheetViews>
  <sheetFormatPr defaultRowHeight="14.4" x14ac:dyDescent="0.3"/>
  <cols>
    <col min="1" max="1" width="2.6640625" customWidth="1"/>
    <col min="2" max="2" width="12.5546875" customWidth="1"/>
    <col min="3" max="3" width="7.33203125" customWidth="1"/>
    <col min="4" max="4" width="16.33203125" bestFit="1" customWidth="1"/>
    <col min="6" max="6" width="7" customWidth="1"/>
    <col min="7" max="7" width="30" customWidth="1"/>
    <col min="8" max="8" width="12.33203125" bestFit="1" customWidth="1"/>
    <col min="9" max="9" width="8.6640625" customWidth="1"/>
    <col min="10" max="10" width="12.5546875" customWidth="1"/>
    <col min="11" max="11" width="7.33203125" customWidth="1"/>
    <col min="12" max="12" width="16.33203125" bestFit="1" customWidth="1"/>
    <col min="14" max="14" width="7" customWidth="1"/>
    <col min="15" max="15" width="30" customWidth="1"/>
    <col min="16" max="16" width="11.5546875" bestFit="1" customWidth="1"/>
    <col min="17" max="17" width="2.44140625" customWidth="1"/>
  </cols>
  <sheetData>
    <row r="1" spans="1:16" ht="21" customHeight="1" x14ac:dyDescent="0.25"/>
    <row r="2" spans="1:16" ht="21" customHeight="1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16" ht="21" x14ac:dyDescent="0.35">
      <c r="A3" s="13"/>
      <c r="B3" s="1" t="s">
        <v>24</v>
      </c>
      <c r="C3" s="1"/>
      <c r="D3" s="1" t="s">
        <v>23</v>
      </c>
      <c r="E3" s="13"/>
      <c r="F3" s="13"/>
      <c r="G3" s="13"/>
      <c r="H3" s="13"/>
      <c r="I3" s="13"/>
      <c r="J3" s="25" t="s">
        <v>43</v>
      </c>
      <c r="K3" s="26"/>
      <c r="L3" s="26"/>
      <c r="M3" s="26"/>
      <c r="N3" s="26"/>
      <c r="O3" s="26"/>
      <c r="P3" s="27"/>
    </row>
    <row r="4" spans="1:16" ht="21" customHeight="1" x14ac:dyDescent="0.35">
      <c r="A4" s="13"/>
      <c r="B4" s="1" t="s">
        <v>22</v>
      </c>
      <c r="C4" s="1"/>
      <c r="D4" s="4">
        <f>TODAY()</f>
        <v>42566</v>
      </c>
      <c r="E4" s="13"/>
      <c r="F4" s="13"/>
      <c r="G4" s="13"/>
      <c r="H4" s="13"/>
      <c r="I4" s="13"/>
      <c r="J4" s="28" t="s">
        <v>42</v>
      </c>
      <c r="K4" s="28"/>
      <c r="L4" s="28"/>
      <c r="M4" s="28"/>
      <c r="N4" s="28"/>
      <c r="O4" s="28"/>
      <c r="P4" s="6">
        <f>H10*2</f>
        <v>1732</v>
      </c>
    </row>
    <row r="5" spans="1:16" ht="21" customHeight="1" x14ac:dyDescent="0.25"/>
    <row r="6" spans="1:16" ht="21" customHeight="1" x14ac:dyDescent="0.35">
      <c r="B6" s="33" t="s">
        <v>21</v>
      </c>
      <c r="C6" s="33"/>
      <c r="D6" s="33"/>
      <c r="E6" s="33"/>
      <c r="F6" s="33"/>
      <c r="G6" s="33"/>
      <c r="H6" s="33"/>
      <c r="I6" s="12"/>
      <c r="J6" s="8"/>
      <c r="K6" s="8"/>
      <c r="L6" s="8"/>
      <c r="M6" s="8"/>
      <c r="N6" s="8"/>
      <c r="O6" s="8"/>
      <c r="P6" s="7"/>
    </row>
    <row r="7" spans="1:16" ht="21" customHeight="1" x14ac:dyDescent="0.35">
      <c r="A7" s="1"/>
      <c r="B7" s="28" t="s">
        <v>20</v>
      </c>
      <c r="C7" s="28"/>
      <c r="D7" s="28"/>
      <c r="E7" s="28"/>
      <c r="F7" s="28"/>
      <c r="G7" s="28"/>
      <c r="H7" s="6">
        <v>5000</v>
      </c>
      <c r="I7" s="1"/>
      <c r="J7" s="8"/>
      <c r="K7" s="8"/>
      <c r="L7" s="8"/>
      <c r="M7" s="8"/>
      <c r="N7" s="8"/>
      <c r="O7" s="8"/>
      <c r="P7" s="7"/>
    </row>
    <row r="8" spans="1:16" ht="21" customHeight="1" x14ac:dyDescent="0.35">
      <c r="A8" s="1"/>
      <c r="B8" s="28" t="s">
        <v>19</v>
      </c>
      <c r="C8" s="28"/>
      <c r="D8" s="28"/>
      <c r="E8" s="28"/>
      <c r="F8" s="28"/>
      <c r="G8" s="28"/>
      <c r="H8" s="6">
        <v>535</v>
      </c>
      <c r="I8" s="1"/>
      <c r="J8" s="8"/>
      <c r="K8" s="8"/>
      <c r="L8" s="8"/>
      <c r="M8" s="8"/>
      <c r="N8" s="8"/>
      <c r="O8" s="8"/>
      <c r="P8" s="7"/>
    </row>
    <row r="9" spans="1:16" ht="21" customHeight="1" x14ac:dyDescent="0.35">
      <c r="A9" s="1"/>
      <c r="B9" s="28" t="s">
        <v>18</v>
      </c>
      <c r="C9" s="28"/>
      <c r="D9" s="28"/>
      <c r="E9" s="28"/>
      <c r="F9" s="28"/>
      <c r="G9" s="28"/>
      <c r="H9" s="6">
        <f>H10-H8</f>
        <v>331</v>
      </c>
      <c r="I9" s="1"/>
      <c r="J9" s="8"/>
      <c r="K9" s="8"/>
      <c r="L9" s="8"/>
      <c r="M9" s="8"/>
      <c r="N9" s="8"/>
      <c r="O9" s="8"/>
      <c r="P9" s="7"/>
    </row>
    <row r="10" spans="1:16" ht="21" customHeight="1" x14ac:dyDescent="0.35">
      <c r="A10" s="1"/>
      <c r="B10" s="29" t="s">
        <v>32</v>
      </c>
      <c r="C10" s="29"/>
      <c r="D10" s="29"/>
      <c r="E10" s="29"/>
      <c r="F10" s="29"/>
      <c r="G10" s="29"/>
      <c r="H10" s="11">
        <v>866</v>
      </c>
      <c r="I10" s="1"/>
    </row>
    <row r="11" spans="1:16" ht="21" customHeight="1" x14ac:dyDescent="0.35">
      <c r="A11" s="1"/>
      <c r="B11" s="28" t="s">
        <v>30</v>
      </c>
      <c r="C11" s="28"/>
      <c r="D11" s="28"/>
      <c r="E11" s="28"/>
      <c r="F11" s="28"/>
      <c r="G11" s="28"/>
      <c r="H11" s="10">
        <f>H10/H7</f>
        <v>0.17319999999999999</v>
      </c>
      <c r="I11" s="1"/>
      <c r="J11" s="8"/>
      <c r="K11" s="8"/>
      <c r="L11" s="8"/>
      <c r="M11" s="8"/>
      <c r="N11" s="8"/>
      <c r="O11" s="8"/>
      <c r="P11" s="7"/>
    </row>
    <row r="12" spans="1:16" ht="21" customHeight="1" x14ac:dyDescent="0.35">
      <c r="A12" s="1"/>
      <c r="B12" s="28" t="s">
        <v>16</v>
      </c>
      <c r="C12" s="28"/>
      <c r="D12" s="28"/>
      <c r="E12" s="28"/>
      <c r="F12" s="28"/>
      <c r="G12" s="28"/>
      <c r="H12" s="9">
        <v>28</v>
      </c>
      <c r="I12" s="1"/>
      <c r="J12" s="30" t="s">
        <v>17</v>
      </c>
      <c r="K12" s="31"/>
      <c r="L12" s="31"/>
      <c r="M12" s="31"/>
      <c r="N12" s="31"/>
      <c r="O12" s="31"/>
      <c r="P12" s="32"/>
    </row>
    <row r="13" spans="1:16" ht="21" customHeight="1" x14ac:dyDescent="0.35">
      <c r="A13" s="1"/>
      <c r="B13" s="28" t="s">
        <v>15</v>
      </c>
      <c r="C13" s="28"/>
      <c r="D13" s="28"/>
      <c r="E13" s="28"/>
      <c r="F13" s="28"/>
      <c r="G13" s="28"/>
      <c r="H13" s="6">
        <v>0</v>
      </c>
      <c r="J13" s="8"/>
      <c r="K13" s="8"/>
      <c r="L13" s="8"/>
      <c r="M13" s="8"/>
      <c r="N13" s="8"/>
      <c r="O13" s="8"/>
      <c r="P13" s="7"/>
    </row>
    <row r="14" spans="1:16" ht="21" customHeight="1" x14ac:dyDescent="0.35">
      <c r="A14" s="1"/>
      <c r="B14" s="28" t="s">
        <v>14</v>
      </c>
      <c r="C14" s="28"/>
      <c r="D14" s="28"/>
      <c r="E14" s="28"/>
      <c r="F14" s="28"/>
      <c r="G14" s="28"/>
      <c r="H14" s="6">
        <v>4000</v>
      </c>
    </row>
    <row r="15" spans="1:16" ht="21" customHeight="1" x14ac:dyDescent="0.35">
      <c r="A15" s="1"/>
      <c r="B15" s="28" t="s">
        <v>13</v>
      </c>
      <c r="C15" s="28"/>
      <c r="D15" s="28"/>
      <c r="E15" s="28"/>
      <c r="F15" s="28"/>
      <c r="G15" s="28"/>
      <c r="H15" s="6">
        <f>H7-H14</f>
        <v>1000</v>
      </c>
      <c r="I15" s="1"/>
    </row>
    <row r="16" spans="1:16" ht="21" customHeight="1" x14ac:dyDescent="0.35">
      <c r="A16" s="1"/>
      <c r="B16" s="28" t="s">
        <v>12</v>
      </c>
      <c r="C16" s="28"/>
      <c r="D16" s="28"/>
      <c r="E16" s="28"/>
      <c r="F16" s="28"/>
      <c r="G16" s="28"/>
      <c r="H16" s="6">
        <v>0</v>
      </c>
      <c r="I16" s="1"/>
    </row>
    <row r="17" spans="1:16" ht="21" customHeight="1" x14ac:dyDescent="0.35">
      <c r="A17" s="1"/>
      <c r="B17" s="28" t="s">
        <v>11</v>
      </c>
      <c r="C17" s="28"/>
      <c r="D17" s="28"/>
      <c r="E17" s="28"/>
      <c r="F17" s="28"/>
      <c r="G17" s="28"/>
      <c r="H17" s="5">
        <v>4</v>
      </c>
      <c r="I17" s="1"/>
      <c r="J17" s="1"/>
      <c r="K17" s="1"/>
      <c r="L17" s="1"/>
      <c r="M17" s="1"/>
      <c r="N17" s="1"/>
      <c r="O17" s="1"/>
      <c r="P17" s="1"/>
    </row>
    <row r="18" spans="1:16" ht="21" customHeight="1" x14ac:dyDescent="0.35">
      <c r="A18" s="1"/>
      <c r="B18" s="29" t="s">
        <v>10</v>
      </c>
      <c r="C18" s="29"/>
      <c r="D18" s="29"/>
      <c r="E18" s="29"/>
      <c r="F18" s="29"/>
      <c r="G18" s="29"/>
      <c r="H18" s="3">
        <f>H10+H15+H17+H16+H13</f>
        <v>1870</v>
      </c>
      <c r="I18" s="1"/>
      <c r="J18" s="1"/>
      <c r="K18" s="1"/>
      <c r="L18" s="4"/>
      <c r="M18" s="1"/>
      <c r="N18" s="1"/>
      <c r="O18" s="1"/>
      <c r="P18" s="1"/>
    </row>
    <row r="19" spans="1:16" ht="21" customHeight="1" x14ac:dyDescent="0.35">
      <c r="A19" s="1"/>
      <c r="B19" s="29" t="s">
        <v>31</v>
      </c>
      <c r="C19" s="29"/>
      <c r="D19" s="29"/>
      <c r="E19" s="29"/>
      <c r="F19" s="29"/>
      <c r="G19" s="29"/>
      <c r="H19" s="15">
        <f>H18/H7</f>
        <v>0.374</v>
      </c>
      <c r="I19" s="1"/>
    </row>
    <row r="20" spans="1:16" ht="21" customHeight="1" x14ac:dyDescent="0.35">
      <c r="A20" s="1"/>
      <c r="B20" s="1"/>
      <c r="C20" s="1"/>
      <c r="D20" s="1"/>
      <c r="E20" s="1"/>
      <c r="F20" s="1"/>
      <c r="G20" s="1"/>
      <c r="H20" s="2"/>
      <c r="I20" s="1"/>
      <c r="J20" s="30" t="s">
        <v>8</v>
      </c>
      <c r="K20" s="31"/>
      <c r="L20" s="31"/>
      <c r="M20" s="31"/>
      <c r="N20" s="31"/>
      <c r="O20" s="31"/>
      <c r="P20" s="32"/>
    </row>
    <row r="21" spans="1:16" ht="21" customHeight="1" x14ac:dyDescent="0.35">
      <c r="A21" s="1"/>
      <c r="B21" s="25" t="s">
        <v>9</v>
      </c>
      <c r="C21" s="26"/>
      <c r="D21" s="26"/>
      <c r="E21" s="26"/>
      <c r="F21" s="26"/>
      <c r="G21" s="26"/>
      <c r="H21" s="27"/>
      <c r="I21" s="1"/>
      <c r="J21" s="24" t="s">
        <v>6</v>
      </c>
      <c r="K21" s="24"/>
      <c r="L21" s="16" t="s">
        <v>1332</v>
      </c>
      <c r="M21" s="16"/>
      <c r="N21" s="16"/>
      <c r="O21" s="18"/>
      <c r="P21" s="17">
        <f>MAX(250,((Graphs!B8/1000)*100))</f>
        <v>250</v>
      </c>
    </row>
    <row r="22" spans="1:16" ht="21" customHeight="1" x14ac:dyDescent="0.35">
      <c r="A22" s="1"/>
      <c r="B22" s="19" t="s">
        <v>7</v>
      </c>
      <c r="C22" s="18"/>
      <c r="D22" s="16" t="s">
        <v>36</v>
      </c>
      <c r="E22" s="16"/>
      <c r="F22" s="16"/>
      <c r="G22" s="18"/>
      <c r="H22" s="17">
        <f>MAX(45,((H7/1000)*0.35))</f>
        <v>45</v>
      </c>
      <c r="I22" s="1"/>
      <c r="J22" s="24" t="s">
        <v>4</v>
      </c>
      <c r="K22" s="24"/>
      <c r="L22" s="16" t="s">
        <v>33</v>
      </c>
      <c r="M22" s="16"/>
      <c r="N22" s="16"/>
      <c r="O22" s="18"/>
      <c r="P22" s="17">
        <f>MAX(150,((Graphs!B9/1000)*15))</f>
        <v>150</v>
      </c>
    </row>
    <row r="23" spans="1:16" ht="21" customHeight="1" x14ac:dyDescent="0.35">
      <c r="A23" s="1"/>
      <c r="B23" s="19" t="s">
        <v>5</v>
      </c>
      <c r="C23" s="18"/>
      <c r="D23" s="16" t="s">
        <v>37</v>
      </c>
      <c r="E23" s="16"/>
      <c r="F23" s="16"/>
      <c r="G23" s="18"/>
      <c r="H23" s="17">
        <f>MAX(75,((H7/1000)*0.75))</f>
        <v>75</v>
      </c>
      <c r="I23" s="1"/>
      <c r="J23" s="24" t="s">
        <v>3</v>
      </c>
      <c r="K23" s="24"/>
      <c r="L23" s="16" t="s">
        <v>34</v>
      </c>
      <c r="M23" s="16"/>
      <c r="N23" s="16"/>
      <c r="O23" s="18"/>
      <c r="P23" s="17">
        <f>MAX(250,((Graphs!B10/1000)*125))</f>
        <v>250</v>
      </c>
    </row>
    <row r="24" spans="1:16" ht="21" customHeight="1" x14ac:dyDescent="0.35">
      <c r="A24" s="1"/>
      <c r="B24" s="19" t="s">
        <v>41</v>
      </c>
      <c r="C24" s="18"/>
      <c r="D24" s="16" t="s">
        <v>38</v>
      </c>
      <c r="E24" s="16"/>
      <c r="F24" s="16"/>
      <c r="G24" s="18"/>
      <c r="H24" s="17">
        <f>MAX(150,((H7/1000)*10))</f>
        <v>150</v>
      </c>
      <c r="I24" s="1"/>
      <c r="J24" s="24" t="s">
        <v>1</v>
      </c>
      <c r="K24" s="24"/>
      <c r="L24" s="16" t="s">
        <v>35</v>
      </c>
      <c r="M24" s="16"/>
      <c r="N24" s="16"/>
      <c r="O24" s="18"/>
      <c r="P24" s="17">
        <f>MAX(150,((Graphs!B11/1000)*15))</f>
        <v>150</v>
      </c>
    </row>
    <row r="25" spans="1:16" ht="21" customHeight="1" x14ac:dyDescent="0.35">
      <c r="A25" s="1"/>
      <c r="B25" s="19" t="s">
        <v>2</v>
      </c>
      <c r="C25" s="18"/>
      <c r="D25" s="16" t="s">
        <v>39</v>
      </c>
      <c r="E25" s="16"/>
      <c r="F25" s="16"/>
      <c r="G25" s="18"/>
      <c r="H25" s="17">
        <f>MAX(50,((H7/1000)*3))</f>
        <v>50</v>
      </c>
      <c r="I25" s="1"/>
      <c r="J25" s="24" t="s">
        <v>0</v>
      </c>
      <c r="K25" s="24"/>
      <c r="L25" s="16" t="s">
        <v>40</v>
      </c>
      <c r="M25" s="16"/>
      <c r="N25" s="16"/>
      <c r="O25" s="18"/>
      <c r="P25" s="17">
        <f>MAX(150,((Graphs!B12/1000)*12))</f>
        <v>150</v>
      </c>
    </row>
    <row r="26" spans="1:16" ht="21" x14ac:dyDescent="0.4">
      <c r="A26" s="1"/>
      <c r="B26" s="1"/>
      <c r="C26" s="1"/>
      <c r="D26" s="1"/>
      <c r="E26" s="1"/>
      <c r="F26" s="1"/>
      <c r="G26" s="1"/>
      <c r="H26" s="1"/>
      <c r="I26" s="1"/>
      <c r="J26" s="23" t="s">
        <v>44</v>
      </c>
      <c r="K26" s="23"/>
      <c r="L26" s="23"/>
      <c r="M26" s="23"/>
      <c r="N26" s="23"/>
      <c r="O26" s="23"/>
      <c r="P26" s="23"/>
    </row>
    <row r="27" spans="1:16" ht="21" customHeight="1" x14ac:dyDescent="0.4">
      <c r="A27" s="1"/>
      <c r="I27" s="1"/>
    </row>
    <row r="28" spans="1:16" ht="21" customHeight="1" x14ac:dyDescent="0.4">
      <c r="A28" s="1"/>
      <c r="I28" s="1"/>
    </row>
    <row r="29" spans="1:16" ht="21" customHeight="1" x14ac:dyDescent="0.4">
      <c r="A29" s="1"/>
      <c r="I29" s="1"/>
    </row>
    <row r="30" spans="1:16" ht="21" customHeight="1" x14ac:dyDescent="0.4">
      <c r="A30" s="1"/>
      <c r="I30" s="1"/>
    </row>
    <row r="31" spans="1:16" ht="21" x14ac:dyDescent="0.4">
      <c r="A31" s="1"/>
      <c r="I31" s="1"/>
    </row>
    <row r="32" spans="1:16" ht="15" customHeight="1" x14ac:dyDescent="0.4">
      <c r="A32" s="1"/>
      <c r="I32" s="1"/>
    </row>
    <row r="33" spans="1:9" ht="15" customHeight="1" x14ac:dyDescent="0.4">
      <c r="A33" s="1"/>
      <c r="I33" s="1"/>
    </row>
    <row r="34" spans="1:9" ht="15" customHeight="1" x14ac:dyDescent="0.4">
      <c r="A34" s="1"/>
      <c r="I34" s="1"/>
    </row>
    <row r="35" spans="1:9" ht="15" customHeight="1" x14ac:dyDescent="0.4">
      <c r="A35" s="1"/>
      <c r="I35" s="1"/>
    </row>
    <row r="36" spans="1:9" ht="15" customHeight="1" x14ac:dyDescent="0.4">
      <c r="A36" s="1"/>
      <c r="I36" s="1"/>
    </row>
    <row r="37" spans="1:9" ht="15" customHeight="1" x14ac:dyDescent="0.4">
      <c r="A37" s="1"/>
      <c r="I37" s="1"/>
    </row>
    <row r="38" spans="1:9" ht="15" customHeight="1" x14ac:dyDescent="0.4">
      <c r="A38" s="1"/>
      <c r="I38" s="1"/>
    </row>
    <row r="39" spans="1:9" ht="15" customHeight="1" x14ac:dyDescent="0.4">
      <c r="A39" s="1"/>
      <c r="I39" s="1"/>
    </row>
    <row r="40" spans="1:9" ht="15" customHeight="1" x14ac:dyDescent="0.3"/>
    <row r="41" spans="1:9" ht="15" customHeight="1" x14ac:dyDescent="0.3"/>
    <row r="42" spans="1:9" ht="15" customHeight="1" x14ac:dyDescent="0.3"/>
    <row r="43" spans="1:9" ht="15" customHeight="1" x14ac:dyDescent="0.3"/>
    <row r="44" spans="1:9" ht="15" customHeight="1" x14ac:dyDescent="0.3"/>
    <row r="45" spans="1:9" ht="15" customHeight="1" x14ac:dyDescent="0.3"/>
  </sheetData>
  <mergeCells count="25">
    <mergeCell ref="B7:G7"/>
    <mergeCell ref="B8:G8"/>
    <mergeCell ref="B6:H6"/>
    <mergeCell ref="B17:G17"/>
    <mergeCell ref="B18:G18"/>
    <mergeCell ref="B19:G19"/>
    <mergeCell ref="J21:K21"/>
    <mergeCell ref="B9:G9"/>
    <mergeCell ref="B11:G11"/>
    <mergeCell ref="B12:G12"/>
    <mergeCell ref="B14:G14"/>
    <mergeCell ref="B15:G15"/>
    <mergeCell ref="B16:G16"/>
    <mergeCell ref="B13:G13"/>
    <mergeCell ref="B21:H21"/>
    <mergeCell ref="B10:G10"/>
    <mergeCell ref="J12:P12"/>
    <mergeCell ref="J20:P20"/>
    <mergeCell ref="J26:P26"/>
    <mergeCell ref="J23:K23"/>
    <mergeCell ref="J24:K24"/>
    <mergeCell ref="J25:K25"/>
    <mergeCell ref="J3:P3"/>
    <mergeCell ref="J4:O4"/>
    <mergeCell ref="J22:K22"/>
  </mergeCells>
  <hyperlinks>
    <hyperlink ref="J26:P26" location="'Append Elements'!A1" display="Click to see demographics available for append"/>
  </hyperlinks>
  <pageMargins left="0.7" right="0.30208333333333331" top="0.75" bottom="0.75" header="0.3" footer="0.3"/>
  <pageSetup scale="5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/>
  </sheetViews>
  <sheetFormatPr defaultRowHeight="14.4" x14ac:dyDescent="0.3"/>
  <cols>
    <col min="1" max="1" width="40.6640625" bestFit="1" customWidth="1"/>
    <col min="2" max="2" width="9.5546875" bestFit="1" customWidth="1"/>
  </cols>
  <sheetData>
    <row r="2" spans="1:2" x14ac:dyDescent="0.25">
      <c r="A2" t="s">
        <v>29</v>
      </c>
      <c r="B2" t="s">
        <v>28</v>
      </c>
    </row>
    <row r="3" spans="1:2" x14ac:dyDescent="0.25">
      <c r="A3" t="s">
        <v>27</v>
      </c>
      <c r="B3" s="14">
        <f>ROUND(('Address Hygiene'!H8),0)</f>
        <v>535</v>
      </c>
    </row>
    <row r="4" spans="1:2" x14ac:dyDescent="0.25">
      <c r="A4" t="s">
        <v>26</v>
      </c>
      <c r="B4" s="14">
        <f>ROUND(('Address Hygiene'!H9+B3),0)</f>
        <v>866</v>
      </c>
    </row>
    <row r="5" spans="1:2" x14ac:dyDescent="0.25">
      <c r="A5" t="s">
        <v>25</v>
      </c>
      <c r="B5" s="14">
        <f>ROUND(('Address Hygiene'!H10*2),0)</f>
        <v>1732</v>
      </c>
    </row>
    <row r="6" spans="1:2" x14ac:dyDescent="0.25">
      <c r="A6" t="s">
        <v>2</v>
      </c>
      <c r="B6" s="14">
        <f>ROUND(('Address Hygiene'!H14*0.015),0)</f>
        <v>60</v>
      </c>
    </row>
    <row r="7" spans="1:2" x14ac:dyDescent="0.25">
      <c r="B7" s="14"/>
    </row>
    <row r="8" spans="1:2" x14ac:dyDescent="0.25">
      <c r="A8" t="s">
        <v>6</v>
      </c>
      <c r="B8" s="14">
        <f>ROUND(('Address Hygiene'!H14*0.24),0)</f>
        <v>960</v>
      </c>
    </row>
    <row r="9" spans="1:2" x14ac:dyDescent="0.25">
      <c r="A9" t="s">
        <v>4</v>
      </c>
      <c r="B9" s="14">
        <f>ROUND(('Address Hygiene'!H14*0.45),0)</f>
        <v>1800</v>
      </c>
    </row>
    <row r="10" spans="1:2" x14ac:dyDescent="0.25">
      <c r="A10" t="s">
        <v>3</v>
      </c>
      <c r="B10" s="14">
        <f>ROUND(('Address Hygiene'!H14*0.5),0)</f>
        <v>2000</v>
      </c>
    </row>
    <row r="11" spans="1:2" x14ac:dyDescent="0.25">
      <c r="A11" t="s">
        <v>1</v>
      </c>
      <c r="B11" s="14">
        <f>ROUND(('Address Hygiene'!H14*0.55),0)</f>
        <v>2200</v>
      </c>
    </row>
    <row r="12" spans="1:2" x14ac:dyDescent="0.25">
      <c r="A12" t="s">
        <v>0</v>
      </c>
      <c r="B12" s="14">
        <f>ROUND(('Address Hygiene'!H14*0.96),0)</f>
        <v>3840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C1297"/>
  <sheetViews>
    <sheetView showGridLines="0" workbookViewId="0">
      <selection activeCell="B4" sqref="B4:C4"/>
    </sheetView>
  </sheetViews>
  <sheetFormatPr defaultColWidth="15.6640625" defaultRowHeight="14.4" x14ac:dyDescent="0.3"/>
  <cols>
    <col min="1" max="1" width="4" customWidth="1"/>
    <col min="2" max="2" width="3.88671875" customWidth="1"/>
    <col min="3" max="3" width="64.44140625" bestFit="1" customWidth="1"/>
  </cols>
  <sheetData>
    <row r="3" spans="2:3" ht="15" x14ac:dyDescent="0.25">
      <c r="C3" t="s">
        <v>1316</v>
      </c>
    </row>
    <row r="4" spans="2:3" ht="15" x14ac:dyDescent="0.25">
      <c r="B4" s="34" t="s">
        <v>1317</v>
      </c>
      <c r="C4" s="34"/>
    </row>
    <row r="5" spans="2:3" ht="15.75" customHeight="1" x14ac:dyDescent="0.25">
      <c r="B5" s="22"/>
      <c r="C5" s="21" t="s">
        <v>1318</v>
      </c>
    </row>
    <row r="6" spans="2:3" x14ac:dyDescent="0.3">
      <c r="B6" s="22"/>
      <c r="C6" s="20" t="s">
        <v>1315</v>
      </c>
    </row>
    <row r="7" spans="2:3" x14ac:dyDescent="0.3">
      <c r="B7" s="22"/>
      <c r="C7" s="20" t="s">
        <v>1314</v>
      </c>
    </row>
    <row r="8" spans="2:3" x14ac:dyDescent="0.3">
      <c r="B8" s="22"/>
      <c r="C8" s="20" t="s">
        <v>1313</v>
      </c>
    </row>
    <row r="9" spans="2:3" x14ac:dyDescent="0.3">
      <c r="B9" s="22"/>
      <c r="C9" s="20" t="s">
        <v>1312</v>
      </c>
    </row>
    <row r="10" spans="2:3" x14ac:dyDescent="0.3">
      <c r="B10" s="22"/>
      <c r="C10" s="20" t="s">
        <v>1311</v>
      </c>
    </row>
    <row r="11" spans="2:3" x14ac:dyDescent="0.3">
      <c r="B11" s="22"/>
      <c r="C11" s="20" t="s">
        <v>1310</v>
      </c>
    </row>
    <row r="12" spans="2:3" x14ac:dyDescent="0.3">
      <c r="B12" s="22"/>
      <c r="C12" s="20" t="s">
        <v>1309</v>
      </c>
    </row>
    <row r="13" spans="2:3" x14ac:dyDescent="0.3">
      <c r="B13" s="22"/>
      <c r="C13" s="20" t="s">
        <v>1308</v>
      </c>
    </row>
    <row r="14" spans="2:3" x14ac:dyDescent="0.3">
      <c r="B14" s="22"/>
      <c r="C14" s="20" t="s">
        <v>1307</v>
      </c>
    </row>
    <row r="15" spans="2:3" x14ac:dyDescent="0.3">
      <c r="B15" s="22"/>
      <c r="C15" s="20" t="s">
        <v>1306</v>
      </c>
    </row>
    <row r="16" spans="2:3" x14ac:dyDescent="0.3">
      <c r="B16" s="22"/>
      <c r="C16" s="20" t="s">
        <v>1305</v>
      </c>
    </row>
    <row r="17" spans="2:3" x14ac:dyDescent="0.3">
      <c r="B17" s="22"/>
      <c r="C17" s="20" t="s">
        <v>1304</v>
      </c>
    </row>
    <row r="18" spans="2:3" ht="15.75" customHeight="1" x14ac:dyDescent="0.25">
      <c r="B18" s="22"/>
      <c r="C18" s="21" t="s">
        <v>1319</v>
      </c>
    </row>
    <row r="19" spans="2:3" x14ac:dyDescent="0.3">
      <c r="B19" s="22"/>
      <c r="C19" s="20" t="s">
        <v>1303</v>
      </c>
    </row>
    <row r="20" spans="2:3" x14ac:dyDescent="0.3">
      <c r="B20" s="22"/>
      <c r="C20" s="20" t="s">
        <v>1302</v>
      </c>
    </row>
    <row r="21" spans="2:3" x14ac:dyDescent="0.3">
      <c r="B21" s="22"/>
      <c r="C21" s="20" t="s">
        <v>1301</v>
      </c>
    </row>
    <row r="22" spans="2:3" x14ac:dyDescent="0.3">
      <c r="B22" s="22"/>
      <c r="C22" s="20" t="s">
        <v>1300</v>
      </c>
    </row>
    <row r="23" spans="2:3" x14ac:dyDescent="0.3">
      <c r="B23" s="22"/>
      <c r="C23" s="20" t="s">
        <v>1299</v>
      </c>
    </row>
    <row r="24" spans="2:3" x14ac:dyDescent="0.3">
      <c r="B24" s="22"/>
      <c r="C24" s="20" t="s">
        <v>1298</v>
      </c>
    </row>
    <row r="25" spans="2:3" x14ac:dyDescent="0.3">
      <c r="B25" s="22"/>
      <c r="C25" s="20" t="s">
        <v>1297</v>
      </c>
    </row>
    <row r="26" spans="2:3" x14ac:dyDescent="0.3">
      <c r="B26" s="22"/>
      <c r="C26" s="20" t="s">
        <v>1296</v>
      </c>
    </row>
    <row r="27" spans="2:3" ht="15.75" customHeight="1" x14ac:dyDescent="0.25">
      <c r="B27" s="22"/>
      <c r="C27" s="21" t="s">
        <v>1320</v>
      </c>
    </row>
    <row r="28" spans="2:3" x14ac:dyDescent="0.3">
      <c r="B28" s="22"/>
      <c r="C28" s="20" t="s">
        <v>1295</v>
      </c>
    </row>
    <row r="29" spans="2:3" x14ac:dyDescent="0.3">
      <c r="B29" s="22"/>
      <c r="C29" s="20" t="s">
        <v>1294</v>
      </c>
    </row>
    <row r="30" spans="2:3" x14ac:dyDescent="0.3">
      <c r="B30" s="22"/>
      <c r="C30" s="20" t="s">
        <v>1293</v>
      </c>
    </row>
    <row r="31" spans="2:3" x14ac:dyDescent="0.3">
      <c r="B31" s="22"/>
      <c r="C31" s="20" t="s">
        <v>1292</v>
      </c>
    </row>
    <row r="32" spans="2:3" x14ac:dyDescent="0.3">
      <c r="B32" s="22"/>
      <c r="C32" s="20" t="s">
        <v>1291</v>
      </c>
    </row>
    <row r="33" spans="2:3" x14ac:dyDescent="0.3">
      <c r="B33" s="22"/>
      <c r="C33" s="20" t="s">
        <v>1290</v>
      </c>
    </row>
    <row r="34" spans="2:3" x14ac:dyDescent="0.3">
      <c r="B34" s="22"/>
      <c r="C34" s="20" t="s">
        <v>1289</v>
      </c>
    </row>
    <row r="35" spans="2:3" x14ac:dyDescent="0.3">
      <c r="B35" s="22"/>
      <c r="C35" s="20" t="s">
        <v>1288</v>
      </c>
    </row>
    <row r="36" spans="2:3" x14ac:dyDescent="0.3">
      <c r="B36" s="22"/>
      <c r="C36" s="20" t="s">
        <v>1287</v>
      </c>
    </row>
    <row r="37" spans="2:3" x14ac:dyDescent="0.3">
      <c r="B37" s="22"/>
      <c r="C37" s="20" t="s">
        <v>1286</v>
      </c>
    </row>
    <row r="38" spans="2:3" x14ac:dyDescent="0.3">
      <c r="B38" s="22"/>
      <c r="C38" s="20" t="s">
        <v>1285</v>
      </c>
    </row>
    <row r="39" spans="2:3" x14ac:dyDescent="0.3">
      <c r="B39" s="22"/>
      <c r="C39" s="20" t="s">
        <v>1284</v>
      </c>
    </row>
    <row r="40" spans="2:3" x14ac:dyDescent="0.3">
      <c r="B40" s="22"/>
      <c r="C40" s="20" t="s">
        <v>1283</v>
      </c>
    </row>
    <row r="41" spans="2:3" x14ac:dyDescent="0.3">
      <c r="B41" s="22"/>
      <c r="C41" s="20" t="s">
        <v>1282</v>
      </c>
    </row>
    <row r="42" spans="2:3" x14ac:dyDescent="0.3">
      <c r="B42" s="22"/>
      <c r="C42" s="20" t="s">
        <v>1281</v>
      </c>
    </row>
    <row r="43" spans="2:3" x14ac:dyDescent="0.3">
      <c r="B43" s="22"/>
      <c r="C43" s="20" t="s">
        <v>1280</v>
      </c>
    </row>
    <row r="44" spans="2:3" x14ac:dyDescent="0.3">
      <c r="B44" s="22"/>
      <c r="C44" s="20" t="s">
        <v>1279</v>
      </c>
    </row>
    <row r="45" spans="2:3" x14ac:dyDescent="0.3">
      <c r="B45" s="22"/>
      <c r="C45" s="20" t="s">
        <v>1278</v>
      </c>
    </row>
    <row r="46" spans="2:3" ht="15.75" customHeight="1" x14ac:dyDescent="0.3">
      <c r="B46" s="22"/>
      <c r="C46" s="21" t="s">
        <v>1321</v>
      </c>
    </row>
    <row r="47" spans="2:3" x14ac:dyDescent="0.3">
      <c r="B47" s="22"/>
      <c r="C47" s="20" t="s">
        <v>1277</v>
      </c>
    </row>
    <row r="48" spans="2:3" x14ac:dyDescent="0.3">
      <c r="B48" s="22"/>
      <c r="C48" s="20" t="s">
        <v>1276</v>
      </c>
    </row>
    <row r="49" spans="2:3" x14ac:dyDescent="0.3">
      <c r="B49" s="22"/>
      <c r="C49" s="20" t="s">
        <v>1275</v>
      </c>
    </row>
    <row r="50" spans="2:3" x14ac:dyDescent="0.3">
      <c r="B50" s="22"/>
      <c r="C50" s="20" t="s">
        <v>1274</v>
      </c>
    </row>
    <row r="51" spans="2:3" x14ac:dyDescent="0.3">
      <c r="B51" s="22"/>
      <c r="C51" s="20" t="s">
        <v>1273</v>
      </c>
    </row>
    <row r="52" spans="2:3" x14ac:dyDescent="0.3">
      <c r="B52" s="22"/>
      <c r="C52" s="20" t="s">
        <v>1272</v>
      </c>
    </row>
    <row r="53" spans="2:3" x14ac:dyDescent="0.3">
      <c r="B53" s="22"/>
      <c r="C53" s="20" t="s">
        <v>1271</v>
      </c>
    </row>
    <row r="54" spans="2:3" ht="15.75" customHeight="1" x14ac:dyDescent="0.3">
      <c r="B54" s="22"/>
      <c r="C54" s="21" t="s">
        <v>1322</v>
      </c>
    </row>
    <row r="55" spans="2:3" x14ac:dyDescent="0.3">
      <c r="B55" s="22"/>
      <c r="C55" s="20" t="s">
        <v>1270</v>
      </c>
    </row>
    <row r="56" spans="2:3" x14ac:dyDescent="0.3">
      <c r="B56" s="22"/>
      <c r="C56" s="20" t="s">
        <v>1269</v>
      </c>
    </row>
    <row r="57" spans="2:3" x14ac:dyDescent="0.3">
      <c r="B57" s="22"/>
      <c r="C57" s="20" t="s">
        <v>1268</v>
      </c>
    </row>
    <row r="58" spans="2:3" x14ac:dyDescent="0.3">
      <c r="B58" s="22"/>
      <c r="C58" s="20" t="s">
        <v>1267</v>
      </c>
    </row>
    <row r="59" spans="2:3" x14ac:dyDescent="0.3">
      <c r="B59" s="22"/>
      <c r="C59" s="20" t="s">
        <v>1266</v>
      </c>
    </row>
    <row r="60" spans="2:3" x14ac:dyDescent="0.3">
      <c r="B60" s="22"/>
      <c r="C60" s="20" t="s">
        <v>1265</v>
      </c>
    </row>
    <row r="61" spans="2:3" x14ac:dyDescent="0.3">
      <c r="B61" s="22"/>
      <c r="C61" s="20" t="s">
        <v>1264</v>
      </c>
    </row>
    <row r="62" spans="2:3" x14ac:dyDescent="0.3">
      <c r="B62" s="22"/>
      <c r="C62" s="20" t="s">
        <v>1263</v>
      </c>
    </row>
    <row r="63" spans="2:3" x14ac:dyDescent="0.3">
      <c r="B63" s="22"/>
      <c r="C63" s="20" t="s">
        <v>1262</v>
      </c>
    </row>
    <row r="64" spans="2:3" ht="15.75" customHeight="1" x14ac:dyDescent="0.3">
      <c r="B64" s="22"/>
      <c r="C64" s="21" t="s">
        <v>1323</v>
      </c>
    </row>
    <row r="65" spans="2:3" x14ac:dyDescent="0.3">
      <c r="B65" s="22"/>
      <c r="C65" s="20" t="s">
        <v>1261</v>
      </c>
    </row>
    <row r="66" spans="2:3" x14ac:dyDescent="0.3">
      <c r="B66" s="22"/>
      <c r="C66" s="20" t="s">
        <v>1260</v>
      </c>
    </row>
    <row r="67" spans="2:3" x14ac:dyDescent="0.3">
      <c r="B67" s="22"/>
      <c r="C67" s="20" t="s">
        <v>1259</v>
      </c>
    </row>
    <row r="68" spans="2:3" x14ac:dyDescent="0.3">
      <c r="B68" s="22"/>
      <c r="C68" s="20" t="s">
        <v>1258</v>
      </c>
    </row>
    <row r="69" spans="2:3" x14ac:dyDescent="0.3">
      <c r="B69" s="22"/>
      <c r="C69" s="20" t="s">
        <v>1257</v>
      </c>
    </row>
    <row r="70" spans="2:3" x14ac:dyDescent="0.3">
      <c r="B70" s="22"/>
      <c r="C70" s="20" t="s">
        <v>1256</v>
      </c>
    </row>
    <row r="71" spans="2:3" x14ac:dyDescent="0.3">
      <c r="B71" s="22"/>
      <c r="C71" s="20" t="s">
        <v>1255</v>
      </c>
    </row>
    <row r="72" spans="2:3" x14ac:dyDescent="0.3">
      <c r="B72" s="22"/>
      <c r="C72" s="20" t="s">
        <v>1254</v>
      </c>
    </row>
    <row r="73" spans="2:3" x14ac:dyDescent="0.3">
      <c r="B73" s="22"/>
      <c r="C73" s="20" t="s">
        <v>1253</v>
      </c>
    </row>
    <row r="74" spans="2:3" x14ac:dyDescent="0.3">
      <c r="B74" s="22"/>
      <c r="C74" s="20" t="s">
        <v>1252</v>
      </c>
    </row>
    <row r="75" spans="2:3" x14ac:dyDescent="0.3">
      <c r="B75" s="22"/>
      <c r="C75" s="20" t="s">
        <v>1251</v>
      </c>
    </row>
    <row r="76" spans="2:3" x14ac:dyDescent="0.3">
      <c r="B76" s="22"/>
      <c r="C76" s="20" t="s">
        <v>1250</v>
      </c>
    </row>
    <row r="77" spans="2:3" x14ac:dyDescent="0.3">
      <c r="B77" s="22"/>
      <c r="C77" s="20" t="s">
        <v>1249</v>
      </c>
    </row>
    <row r="78" spans="2:3" x14ac:dyDescent="0.3">
      <c r="B78" s="22"/>
      <c r="C78" s="20" t="s">
        <v>1248</v>
      </c>
    </row>
    <row r="79" spans="2:3" ht="15.75" customHeight="1" x14ac:dyDescent="0.3">
      <c r="B79" s="22"/>
      <c r="C79" s="21" t="s">
        <v>1324</v>
      </c>
    </row>
    <row r="80" spans="2:3" x14ac:dyDescent="0.3">
      <c r="B80" s="22"/>
      <c r="C80" s="20" t="s">
        <v>1247</v>
      </c>
    </row>
    <row r="81" spans="2:3" x14ac:dyDescent="0.3">
      <c r="B81" s="22"/>
      <c r="C81" s="20" t="s">
        <v>1246</v>
      </c>
    </row>
    <row r="82" spans="2:3" x14ac:dyDescent="0.3">
      <c r="B82" s="22"/>
      <c r="C82" s="20" t="s">
        <v>1245</v>
      </c>
    </row>
    <row r="83" spans="2:3" x14ac:dyDescent="0.3">
      <c r="B83" s="22"/>
      <c r="C83" s="20" t="s">
        <v>1244</v>
      </c>
    </row>
    <row r="84" spans="2:3" x14ac:dyDescent="0.3">
      <c r="B84" s="22"/>
      <c r="C84" s="20" t="s">
        <v>1243</v>
      </c>
    </row>
    <row r="85" spans="2:3" x14ac:dyDescent="0.3">
      <c r="B85" s="22"/>
      <c r="C85" s="20" t="s">
        <v>1242</v>
      </c>
    </row>
    <row r="86" spans="2:3" x14ac:dyDescent="0.3">
      <c r="B86" s="22"/>
      <c r="C86" s="20" t="s">
        <v>1241</v>
      </c>
    </row>
    <row r="87" spans="2:3" x14ac:dyDescent="0.3">
      <c r="B87" s="22"/>
      <c r="C87" s="20" t="s">
        <v>1240</v>
      </c>
    </row>
    <row r="88" spans="2:3" x14ac:dyDescent="0.3">
      <c r="B88" s="22"/>
      <c r="C88" s="20" t="s">
        <v>1239</v>
      </c>
    </row>
    <row r="89" spans="2:3" x14ac:dyDescent="0.3">
      <c r="B89" s="22"/>
      <c r="C89" s="20" t="s">
        <v>1238</v>
      </c>
    </row>
    <row r="90" spans="2:3" x14ac:dyDescent="0.3">
      <c r="B90" s="22"/>
      <c r="C90" s="20" t="s">
        <v>1237</v>
      </c>
    </row>
    <row r="91" spans="2:3" x14ac:dyDescent="0.3">
      <c r="B91" s="22"/>
      <c r="C91" s="20" t="s">
        <v>1236</v>
      </c>
    </row>
    <row r="92" spans="2:3" x14ac:dyDescent="0.3">
      <c r="B92" s="22"/>
      <c r="C92" s="20" t="s">
        <v>1235</v>
      </c>
    </row>
    <row r="93" spans="2:3" ht="15.75" customHeight="1" x14ac:dyDescent="0.3">
      <c r="B93" s="22"/>
      <c r="C93" s="21" t="s">
        <v>1325</v>
      </c>
    </row>
    <row r="94" spans="2:3" x14ac:dyDescent="0.3">
      <c r="B94" s="22"/>
      <c r="C94" s="20" t="s">
        <v>1234</v>
      </c>
    </row>
    <row r="95" spans="2:3" x14ac:dyDescent="0.3">
      <c r="B95" s="22"/>
      <c r="C95" s="20" t="s">
        <v>1233</v>
      </c>
    </row>
    <row r="96" spans="2:3" x14ac:dyDescent="0.3">
      <c r="B96" s="22"/>
      <c r="C96" s="20" t="s">
        <v>1232</v>
      </c>
    </row>
    <row r="97" spans="2:3" x14ac:dyDescent="0.3">
      <c r="B97" s="22"/>
      <c r="C97" s="20" t="s">
        <v>1231</v>
      </c>
    </row>
    <row r="98" spans="2:3" x14ac:dyDescent="0.3">
      <c r="B98" s="22"/>
      <c r="C98" s="20" t="s">
        <v>1230</v>
      </c>
    </row>
    <row r="99" spans="2:3" x14ac:dyDescent="0.3">
      <c r="B99" s="22"/>
      <c r="C99" s="20" t="s">
        <v>1229</v>
      </c>
    </row>
    <row r="100" spans="2:3" x14ac:dyDescent="0.3">
      <c r="B100" s="22"/>
      <c r="C100" s="20" t="s">
        <v>1228</v>
      </c>
    </row>
    <row r="101" spans="2:3" x14ac:dyDescent="0.3">
      <c r="B101" s="22"/>
      <c r="C101" s="20" t="s">
        <v>1227</v>
      </c>
    </row>
    <row r="102" spans="2:3" x14ac:dyDescent="0.3">
      <c r="B102" s="22"/>
      <c r="C102" s="20" t="s">
        <v>1226</v>
      </c>
    </row>
    <row r="103" spans="2:3" x14ac:dyDescent="0.3">
      <c r="B103" s="22"/>
      <c r="C103" s="20" t="s">
        <v>1225</v>
      </c>
    </row>
    <row r="104" spans="2:3" x14ac:dyDescent="0.3">
      <c r="B104" s="22"/>
      <c r="C104" s="20" t="s">
        <v>1224</v>
      </c>
    </row>
    <row r="105" spans="2:3" x14ac:dyDescent="0.3">
      <c r="B105" s="22"/>
      <c r="C105" s="20" t="s">
        <v>1223</v>
      </c>
    </row>
    <row r="106" spans="2:3" x14ac:dyDescent="0.3">
      <c r="B106" s="22"/>
      <c r="C106" s="20" t="s">
        <v>1222</v>
      </c>
    </row>
    <row r="107" spans="2:3" x14ac:dyDescent="0.3">
      <c r="B107" s="22"/>
      <c r="C107" s="20" t="s">
        <v>1221</v>
      </c>
    </row>
    <row r="108" spans="2:3" x14ac:dyDescent="0.3">
      <c r="B108" s="22"/>
      <c r="C108" s="20" t="s">
        <v>1220</v>
      </c>
    </row>
    <row r="109" spans="2:3" x14ac:dyDescent="0.3">
      <c r="B109" s="22"/>
      <c r="C109" s="20" t="s">
        <v>1219</v>
      </c>
    </row>
    <row r="110" spans="2:3" ht="15.75" customHeight="1" x14ac:dyDescent="0.3">
      <c r="B110" s="22"/>
      <c r="C110" s="21" t="s">
        <v>1326</v>
      </c>
    </row>
    <row r="111" spans="2:3" x14ac:dyDescent="0.3">
      <c r="B111" s="22"/>
      <c r="C111" s="20" t="s">
        <v>1218</v>
      </c>
    </row>
    <row r="112" spans="2:3" x14ac:dyDescent="0.3">
      <c r="B112" s="22"/>
      <c r="C112" s="20" t="s">
        <v>1217</v>
      </c>
    </row>
    <row r="113" spans="2:3" x14ac:dyDescent="0.3">
      <c r="B113" s="22"/>
      <c r="C113" s="20" t="s">
        <v>1216</v>
      </c>
    </row>
    <row r="114" spans="2:3" x14ac:dyDescent="0.3">
      <c r="B114" s="22"/>
      <c r="C114" s="20" t="s">
        <v>1215</v>
      </c>
    </row>
    <row r="115" spans="2:3" x14ac:dyDescent="0.3">
      <c r="B115" s="22"/>
      <c r="C115" s="20" t="s">
        <v>1214</v>
      </c>
    </row>
    <row r="116" spans="2:3" x14ac:dyDescent="0.3">
      <c r="B116" s="22"/>
      <c r="C116" s="20" t="s">
        <v>1213</v>
      </c>
    </row>
    <row r="117" spans="2:3" x14ac:dyDescent="0.3">
      <c r="B117" s="22"/>
      <c r="C117" s="20" t="s">
        <v>1212</v>
      </c>
    </row>
    <row r="118" spans="2:3" x14ac:dyDescent="0.3">
      <c r="B118" s="22"/>
      <c r="C118" s="20" t="s">
        <v>1211</v>
      </c>
    </row>
    <row r="119" spans="2:3" x14ac:dyDescent="0.3">
      <c r="B119" s="22"/>
      <c r="C119" s="20" t="s">
        <v>1210</v>
      </c>
    </row>
    <row r="120" spans="2:3" x14ac:dyDescent="0.3">
      <c r="B120" s="22"/>
      <c r="C120" s="20" t="s">
        <v>1209</v>
      </c>
    </row>
    <row r="121" spans="2:3" x14ac:dyDescent="0.3">
      <c r="B121" s="22"/>
      <c r="C121" s="20" t="s">
        <v>1208</v>
      </c>
    </row>
    <row r="122" spans="2:3" x14ac:dyDescent="0.3">
      <c r="B122" s="22"/>
      <c r="C122" s="20" t="s">
        <v>1207</v>
      </c>
    </row>
    <row r="123" spans="2:3" x14ac:dyDescent="0.3">
      <c r="B123" s="22"/>
      <c r="C123" s="20" t="s">
        <v>1206</v>
      </c>
    </row>
    <row r="124" spans="2:3" x14ac:dyDescent="0.3">
      <c r="B124" s="22"/>
      <c r="C124" s="20" t="s">
        <v>1205</v>
      </c>
    </row>
    <row r="125" spans="2:3" x14ac:dyDescent="0.3">
      <c r="B125" s="22"/>
      <c r="C125" s="20" t="s">
        <v>1204</v>
      </c>
    </row>
    <row r="126" spans="2:3" x14ac:dyDescent="0.3">
      <c r="B126" s="22"/>
      <c r="C126" s="20" t="s">
        <v>1203</v>
      </c>
    </row>
    <row r="127" spans="2:3" x14ac:dyDescent="0.3">
      <c r="B127" s="22"/>
      <c r="C127" s="20" t="s">
        <v>1202</v>
      </c>
    </row>
    <row r="128" spans="2:3" x14ac:dyDescent="0.3">
      <c r="B128" s="22"/>
      <c r="C128" s="20" t="s">
        <v>1201</v>
      </c>
    </row>
    <row r="129" spans="2:3" x14ac:dyDescent="0.3">
      <c r="B129" s="22"/>
      <c r="C129" s="20" t="s">
        <v>1200</v>
      </c>
    </row>
    <row r="130" spans="2:3" x14ac:dyDescent="0.3">
      <c r="B130" s="22"/>
      <c r="C130" s="20" t="s">
        <v>1199</v>
      </c>
    </row>
    <row r="131" spans="2:3" x14ac:dyDescent="0.3">
      <c r="B131" s="22"/>
      <c r="C131" s="20" t="s">
        <v>1198</v>
      </c>
    </row>
    <row r="132" spans="2:3" x14ac:dyDescent="0.3">
      <c r="B132" s="22"/>
      <c r="C132" s="20" t="s">
        <v>1197</v>
      </c>
    </row>
    <row r="133" spans="2:3" x14ac:dyDescent="0.3">
      <c r="B133" s="22"/>
      <c r="C133" s="20" t="s">
        <v>1196</v>
      </c>
    </row>
    <row r="134" spans="2:3" x14ac:dyDescent="0.3">
      <c r="B134" s="22"/>
      <c r="C134" s="20" t="s">
        <v>1195</v>
      </c>
    </row>
    <row r="135" spans="2:3" x14ac:dyDescent="0.3">
      <c r="B135" s="22"/>
      <c r="C135" s="20" t="s">
        <v>1194</v>
      </c>
    </row>
    <row r="136" spans="2:3" x14ac:dyDescent="0.3">
      <c r="B136" s="22"/>
      <c r="C136" s="20" t="s">
        <v>1193</v>
      </c>
    </row>
    <row r="137" spans="2:3" x14ac:dyDescent="0.3">
      <c r="B137" s="22"/>
      <c r="C137" s="20" t="s">
        <v>1192</v>
      </c>
    </row>
    <row r="138" spans="2:3" x14ac:dyDescent="0.3">
      <c r="B138" s="22"/>
      <c r="C138" s="20" t="s">
        <v>1191</v>
      </c>
    </row>
    <row r="139" spans="2:3" x14ac:dyDescent="0.3">
      <c r="B139" s="22"/>
      <c r="C139" s="20" t="s">
        <v>1190</v>
      </c>
    </row>
    <row r="140" spans="2:3" x14ac:dyDescent="0.3">
      <c r="B140" s="22"/>
      <c r="C140" s="20" t="s">
        <v>1189</v>
      </c>
    </row>
    <row r="141" spans="2:3" x14ac:dyDescent="0.3">
      <c r="B141" s="22"/>
      <c r="C141" s="20" t="s">
        <v>1188</v>
      </c>
    </row>
    <row r="142" spans="2:3" x14ac:dyDescent="0.3">
      <c r="B142" s="22"/>
      <c r="C142" s="20" t="s">
        <v>1187</v>
      </c>
    </row>
    <row r="143" spans="2:3" x14ac:dyDescent="0.3">
      <c r="B143" s="22"/>
      <c r="C143" s="20" t="s">
        <v>1186</v>
      </c>
    </row>
    <row r="144" spans="2:3" x14ac:dyDescent="0.3">
      <c r="B144" s="22"/>
      <c r="C144" s="20" t="s">
        <v>1185</v>
      </c>
    </row>
    <row r="145" spans="2:3" x14ac:dyDescent="0.3">
      <c r="B145" s="22"/>
      <c r="C145" s="20" t="s">
        <v>1184</v>
      </c>
    </row>
    <row r="146" spans="2:3" x14ac:dyDescent="0.3">
      <c r="B146" s="22"/>
      <c r="C146" s="20" t="s">
        <v>1183</v>
      </c>
    </row>
    <row r="147" spans="2:3" x14ac:dyDescent="0.3">
      <c r="B147" s="22"/>
      <c r="C147" s="20" t="s">
        <v>1182</v>
      </c>
    </row>
    <row r="148" spans="2:3" x14ac:dyDescent="0.3">
      <c r="B148" s="22"/>
      <c r="C148" s="20" t="s">
        <v>1181</v>
      </c>
    </row>
    <row r="149" spans="2:3" x14ac:dyDescent="0.3">
      <c r="B149" s="22"/>
      <c r="C149" s="20" t="s">
        <v>1180</v>
      </c>
    </row>
    <row r="150" spans="2:3" x14ac:dyDescent="0.3">
      <c r="B150" s="22"/>
      <c r="C150" s="20" t="s">
        <v>1179</v>
      </c>
    </row>
    <row r="151" spans="2:3" x14ac:dyDescent="0.3">
      <c r="B151" s="22"/>
      <c r="C151" s="20" t="s">
        <v>1178</v>
      </c>
    </row>
    <row r="152" spans="2:3" x14ac:dyDescent="0.3">
      <c r="B152" s="22"/>
      <c r="C152" s="20" t="s">
        <v>1177</v>
      </c>
    </row>
    <row r="153" spans="2:3" x14ac:dyDescent="0.3">
      <c r="B153" s="22"/>
      <c r="C153" s="20" t="s">
        <v>1176</v>
      </c>
    </row>
    <row r="154" spans="2:3" x14ac:dyDescent="0.3">
      <c r="B154" s="22"/>
      <c r="C154" s="20" t="s">
        <v>1175</v>
      </c>
    </row>
    <row r="155" spans="2:3" ht="15.75" customHeight="1" x14ac:dyDescent="0.3">
      <c r="B155" s="22"/>
      <c r="C155" s="21" t="s">
        <v>1327</v>
      </c>
    </row>
    <row r="156" spans="2:3" x14ac:dyDescent="0.3">
      <c r="B156" s="22"/>
      <c r="C156" s="20" t="s">
        <v>1174</v>
      </c>
    </row>
    <row r="157" spans="2:3" x14ac:dyDescent="0.3">
      <c r="B157" s="22"/>
      <c r="C157" s="20" t="s">
        <v>1173</v>
      </c>
    </row>
    <row r="158" spans="2:3" x14ac:dyDescent="0.3">
      <c r="B158" s="22"/>
      <c r="C158" s="20" t="s">
        <v>1172</v>
      </c>
    </row>
    <row r="159" spans="2:3" x14ac:dyDescent="0.3">
      <c r="B159" s="22"/>
      <c r="C159" s="20" t="s">
        <v>1171</v>
      </c>
    </row>
    <row r="160" spans="2:3" x14ac:dyDescent="0.3">
      <c r="B160" s="22"/>
      <c r="C160" s="20" t="s">
        <v>1170</v>
      </c>
    </row>
    <row r="161" spans="2:3" ht="15.75" customHeight="1" x14ac:dyDescent="0.3">
      <c r="B161" s="22"/>
      <c r="C161" s="21" t="s">
        <v>1328</v>
      </c>
    </row>
    <row r="162" spans="2:3" x14ac:dyDescent="0.3">
      <c r="B162" s="22"/>
      <c r="C162" s="20" t="s">
        <v>1169</v>
      </c>
    </row>
    <row r="163" spans="2:3" x14ac:dyDescent="0.3">
      <c r="B163" s="22"/>
      <c r="C163" s="20" t="s">
        <v>1168</v>
      </c>
    </row>
    <row r="164" spans="2:3" x14ac:dyDescent="0.3">
      <c r="B164" s="22"/>
      <c r="C164" s="20" t="s">
        <v>1167</v>
      </c>
    </row>
    <row r="165" spans="2:3" x14ac:dyDescent="0.3">
      <c r="B165" s="22"/>
      <c r="C165" s="20" t="s">
        <v>1166</v>
      </c>
    </row>
    <row r="166" spans="2:3" x14ac:dyDescent="0.3">
      <c r="B166" s="22"/>
      <c r="C166" s="20" t="s">
        <v>1165</v>
      </c>
    </row>
    <row r="167" spans="2:3" x14ac:dyDescent="0.3">
      <c r="B167" s="22"/>
      <c r="C167" s="20" t="s">
        <v>1164</v>
      </c>
    </row>
    <row r="168" spans="2:3" x14ac:dyDescent="0.3">
      <c r="B168" s="22"/>
      <c r="C168" s="20" t="s">
        <v>1163</v>
      </c>
    </row>
    <row r="169" spans="2:3" x14ac:dyDescent="0.3">
      <c r="B169" s="22"/>
      <c r="C169" s="20" t="s">
        <v>1162</v>
      </c>
    </row>
    <row r="170" spans="2:3" x14ac:dyDescent="0.3">
      <c r="B170" s="22"/>
      <c r="C170" s="20" t="s">
        <v>1161</v>
      </c>
    </row>
    <row r="171" spans="2:3" x14ac:dyDescent="0.3">
      <c r="B171" s="22"/>
      <c r="C171" s="20" t="s">
        <v>1160</v>
      </c>
    </row>
    <row r="172" spans="2:3" x14ac:dyDescent="0.3">
      <c r="B172" s="22"/>
      <c r="C172" s="20" t="s">
        <v>1159</v>
      </c>
    </row>
    <row r="173" spans="2:3" x14ac:dyDescent="0.3">
      <c r="B173" s="22"/>
      <c r="C173" s="20" t="s">
        <v>1158</v>
      </c>
    </row>
    <row r="174" spans="2:3" x14ac:dyDescent="0.3">
      <c r="B174" s="22"/>
      <c r="C174" s="20" t="s">
        <v>1157</v>
      </c>
    </row>
    <row r="175" spans="2:3" x14ac:dyDescent="0.3">
      <c r="B175" s="22"/>
      <c r="C175" s="20" t="s">
        <v>1156</v>
      </c>
    </row>
    <row r="176" spans="2:3" x14ac:dyDescent="0.3">
      <c r="B176" s="22"/>
      <c r="C176" s="20" t="s">
        <v>1155</v>
      </c>
    </row>
    <row r="177" spans="2:3" x14ac:dyDescent="0.3">
      <c r="B177" s="22"/>
      <c r="C177" s="20" t="s">
        <v>1154</v>
      </c>
    </row>
    <row r="178" spans="2:3" x14ac:dyDescent="0.3">
      <c r="B178" s="22"/>
      <c r="C178" s="20" t="s">
        <v>1153</v>
      </c>
    </row>
    <row r="179" spans="2:3" x14ac:dyDescent="0.3">
      <c r="B179" s="22"/>
      <c r="C179" s="20" t="s">
        <v>1152</v>
      </c>
    </row>
    <row r="180" spans="2:3" x14ac:dyDescent="0.3">
      <c r="B180" s="22"/>
      <c r="C180" s="20" t="s">
        <v>1151</v>
      </c>
    </row>
    <row r="181" spans="2:3" x14ac:dyDescent="0.3">
      <c r="B181" s="22"/>
      <c r="C181" s="20" t="s">
        <v>1150</v>
      </c>
    </row>
    <row r="182" spans="2:3" x14ac:dyDescent="0.3">
      <c r="B182" s="22"/>
      <c r="C182" s="20" t="s">
        <v>1149</v>
      </c>
    </row>
    <row r="183" spans="2:3" x14ac:dyDescent="0.3">
      <c r="B183" s="22"/>
      <c r="C183" s="20" t="s">
        <v>1148</v>
      </c>
    </row>
    <row r="184" spans="2:3" x14ac:dyDescent="0.3">
      <c r="B184" s="22"/>
      <c r="C184" s="20" t="s">
        <v>1147</v>
      </c>
    </row>
    <row r="185" spans="2:3" x14ac:dyDescent="0.3">
      <c r="B185" s="22"/>
      <c r="C185" s="20" t="s">
        <v>1146</v>
      </c>
    </row>
    <row r="186" spans="2:3" x14ac:dyDescent="0.3">
      <c r="B186" s="22"/>
      <c r="C186" s="20" t="s">
        <v>1145</v>
      </c>
    </row>
    <row r="187" spans="2:3" x14ac:dyDescent="0.3">
      <c r="B187" s="22"/>
      <c r="C187" s="20" t="s">
        <v>1144</v>
      </c>
    </row>
    <row r="188" spans="2:3" x14ac:dyDescent="0.3">
      <c r="B188" s="22"/>
      <c r="C188" s="20" t="s">
        <v>1143</v>
      </c>
    </row>
    <row r="189" spans="2:3" x14ac:dyDescent="0.3">
      <c r="B189" s="22"/>
      <c r="C189" s="20" t="s">
        <v>1142</v>
      </c>
    </row>
    <row r="190" spans="2:3" x14ac:dyDescent="0.3">
      <c r="B190" s="22"/>
      <c r="C190" s="20" t="s">
        <v>1141</v>
      </c>
    </row>
    <row r="191" spans="2:3" x14ac:dyDescent="0.3">
      <c r="B191" s="22"/>
      <c r="C191" s="20" t="s">
        <v>1140</v>
      </c>
    </row>
    <row r="192" spans="2:3" x14ac:dyDescent="0.3">
      <c r="B192" s="22"/>
      <c r="C192" s="20" t="s">
        <v>1139</v>
      </c>
    </row>
    <row r="193" spans="2:3" x14ac:dyDescent="0.3">
      <c r="B193" s="22"/>
      <c r="C193" s="20" t="s">
        <v>1138</v>
      </c>
    </row>
    <row r="194" spans="2:3" x14ac:dyDescent="0.3">
      <c r="B194" s="22"/>
      <c r="C194" s="20" t="s">
        <v>1137</v>
      </c>
    </row>
    <row r="195" spans="2:3" x14ac:dyDescent="0.3">
      <c r="B195" s="22"/>
      <c r="C195" s="20" t="s">
        <v>1136</v>
      </c>
    </row>
    <row r="196" spans="2:3" x14ac:dyDescent="0.3">
      <c r="B196" s="22"/>
      <c r="C196" s="20" t="s">
        <v>1135</v>
      </c>
    </row>
    <row r="197" spans="2:3" x14ac:dyDescent="0.3">
      <c r="B197" s="22"/>
      <c r="C197" s="20" t="s">
        <v>1134</v>
      </c>
    </row>
    <row r="198" spans="2:3" x14ac:dyDescent="0.3">
      <c r="B198" s="22"/>
      <c r="C198" s="20" t="s">
        <v>1133</v>
      </c>
    </row>
    <row r="199" spans="2:3" x14ac:dyDescent="0.3">
      <c r="B199" s="22"/>
      <c r="C199" s="20" t="s">
        <v>1132</v>
      </c>
    </row>
    <row r="200" spans="2:3" x14ac:dyDescent="0.3">
      <c r="B200" s="22"/>
      <c r="C200" s="20" t="s">
        <v>1131</v>
      </c>
    </row>
    <row r="201" spans="2:3" x14ac:dyDescent="0.3">
      <c r="B201" s="22"/>
      <c r="C201" s="20" t="s">
        <v>1130</v>
      </c>
    </row>
    <row r="202" spans="2:3" x14ac:dyDescent="0.3">
      <c r="B202" s="22"/>
      <c r="C202" s="20" t="s">
        <v>1129</v>
      </c>
    </row>
    <row r="203" spans="2:3" x14ac:dyDescent="0.3">
      <c r="B203" s="22"/>
      <c r="C203" s="20" t="s">
        <v>1128</v>
      </c>
    </row>
    <row r="204" spans="2:3" x14ac:dyDescent="0.3">
      <c r="B204" s="22"/>
      <c r="C204" s="20" t="s">
        <v>1127</v>
      </c>
    </row>
    <row r="205" spans="2:3" ht="15.75" customHeight="1" x14ac:dyDescent="0.3">
      <c r="B205" s="22"/>
      <c r="C205" s="21" t="s">
        <v>1329</v>
      </c>
    </row>
    <row r="206" spans="2:3" x14ac:dyDescent="0.3">
      <c r="B206" s="22"/>
      <c r="C206" s="20" t="s">
        <v>1126</v>
      </c>
    </row>
    <row r="207" spans="2:3" x14ac:dyDescent="0.3">
      <c r="B207" s="22"/>
      <c r="C207" s="20" t="s">
        <v>1125</v>
      </c>
    </row>
    <row r="208" spans="2:3" x14ac:dyDescent="0.3">
      <c r="B208" s="22"/>
      <c r="C208" s="20" t="s">
        <v>1124</v>
      </c>
    </row>
    <row r="209" spans="2:3" x14ac:dyDescent="0.3">
      <c r="B209" s="22"/>
      <c r="C209" s="20" t="s">
        <v>1123</v>
      </c>
    </row>
    <row r="210" spans="2:3" x14ac:dyDescent="0.3">
      <c r="B210" s="22"/>
      <c r="C210" s="20" t="s">
        <v>1122</v>
      </c>
    </row>
    <row r="211" spans="2:3" x14ac:dyDescent="0.3">
      <c r="B211" s="22"/>
      <c r="C211" s="20" t="s">
        <v>1121</v>
      </c>
    </row>
    <row r="212" spans="2:3" x14ac:dyDescent="0.3">
      <c r="B212" s="22"/>
      <c r="C212" s="20" t="s">
        <v>1120</v>
      </c>
    </row>
    <row r="213" spans="2:3" x14ac:dyDescent="0.3">
      <c r="B213" s="22"/>
      <c r="C213" s="20" t="s">
        <v>1119</v>
      </c>
    </row>
    <row r="214" spans="2:3" x14ac:dyDescent="0.3">
      <c r="B214" s="22"/>
      <c r="C214" s="20" t="s">
        <v>1118</v>
      </c>
    </row>
    <row r="215" spans="2:3" x14ac:dyDescent="0.3">
      <c r="B215" s="22"/>
      <c r="C215" s="20" t="s">
        <v>1117</v>
      </c>
    </row>
    <row r="216" spans="2:3" x14ac:dyDescent="0.3">
      <c r="B216" s="22"/>
      <c r="C216" s="20" t="s">
        <v>1116</v>
      </c>
    </row>
    <row r="217" spans="2:3" x14ac:dyDescent="0.3">
      <c r="B217" s="22"/>
      <c r="C217" s="20" t="s">
        <v>1115</v>
      </c>
    </row>
    <row r="218" spans="2:3" x14ac:dyDescent="0.3">
      <c r="B218" s="22"/>
      <c r="C218" s="20" t="s">
        <v>1114</v>
      </c>
    </row>
    <row r="219" spans="2:3" x14ac:dyDescent="0.3">
      <c r="B219" s="22"/>
      <c r="C219" s="20" t="s">
        <v>1113</v>
      </c>
    </row>
    <row r="220" spans="2:3" x14ac:dyDescent="0.3">
      <c r="B220" s="22"/>
      <c r="C220" s="20" t="s">
        <v>1112</v>
      </c>
    </row>
    <row r="221" spans="2:3" x14ac:dyDescent="0.3">
      <c r="B221" s="22"/>
      <c r="C221" s="20" t="s">
        <v>1111</v>
      </c>
    </row>
    <row r="222" spans="2:3" x14ac:dyDescent="0.3">
      <c r="B222" s="22"/>
      <c r="C222" s="20" t="s">
        <v>1110</v>
      </c>
    </row>
    <row r="223" spans="2:3" x14ac:dyDescent="0.3">
      <c r="B223" s="22"/>
      <c r="C223" s="20" t="s">
        <v>1109</v>
      </c>
    </row>
    <row r="224" spans="2:3" x14ac:dyDescent="0.3">
      <c r="B224" s="22"/>
      <c r="C224" s="20" t="s">
        <v>1108</v>
      </c>
    </row>
    <row r="225" spans="2:3" x14ac:dyDescent="0.3">
      <c r="B225" s="22"/>
      <c r="C225" s="20" t="s">
        <v>1107</v>
      </c>
    </row>
    <row r="226" spans="2:3" x14ac:dyDescent="0.3">
      <c r="B226" s="22"/>
      <c r="C226" s="20" t="s">
        <v>1106</v>
      </c>
    </row>
    <row r="227" spans="2:3" x14ac:dyDescent="0.3">
      <c r="B227" s="22"/>
      <c r="C227" s="20" t="s">
        <v>1105</v>
      </c>
    </row>
    <row r="228" spans="2:3" x14ac:dyDescent="0.3">
      <c r="B228" s="22"/>
      <c r="C228" s="20" t="s">
        <v>1104</v>
      </c>
    </row>
    <row r="229" spans="2:3" x14ac:dyDescent="0.3">
      <c r="B229" s="22"/>
      <c r="C229" s="20" t="s">
        <v>1103</v>
      </c>
    </row>
    <row r="230" spans="2:3" x14ac:dyDescent="0.3">
      <c r="B230" s="22"/>
      <c r="C230" s="20" t="s">
        <v>1102</v>
      </c>
    </row>
    <row r="231" spans="2:3" x14ac:dyDescent="0.3">
      <c r="B231" s="22"/>
      <c r="C231" s="20" t="s">
        <v>1101</v>
      </c>
    </row>
    <row r="232" spans="2:3" x14ac:dyDescent="0.3">
      <c r="B232" s="22"/>
      <c r="C232" s="20" t="s">
        <v>1100</v>
      </c>
    </row>
    <row r="233" spans="2:3" x14ac:dyDescent="0.3">
      <c r="B233" s="22"/>
      <c r="C233" s="20" t="s">
        <v>1099</v>
      </c>
    </row>
    <row r="234" spans="2:3" x14ac:dyDescent="0.3">
      <c r="B234" s="22"/>
      <c r="C234" s="20" t="s">
        <v>1098</v>
      </c>
    </row>
    <row r="235" spans="2:3" x14ac:dyDescent="0.3">
      <c r="B235" s="22"/>
      <c r="C235" s="20" t="s">
        <v>1097</v>
      </c>
    </row>
    <row r="236" spans="2:3" x14ac:dyDescent="0.3">
      <c r="B236" s="22"/>
      <c r="C236" s="20" t="s">
        <v>1096</v>
      </c>
    </row>
    <row r="237" spans="2:3" x14ac:dyDescent="0.3">
      <c r="B237" s="22"/>
      <c r="C237" s="20" t="s">
        <v>1095</v>
      </c>
    </row>
    <row r="238" spans="2:3" x14ac:dyDescent="0.3">
      <c r="B238" s="22"/>
      <c r="C238" s="20" t="s">
        <v>1094</v>
      </c>
    </row>
    <row r="239" spans="2:3" x14ac:dyDescent="0.3">
      <c r="B239" s="22"/>
      <c r="C239" s="20" t="s">
        <v>1093</v>
      </c>
    </row>
    <row r="240" spans="2:3" x14ac:dyDescent="0.3">
      <c r="B240" s="22"/>
      <c r="C240" s="20" t="s">
        <v>1092</v>
      </c>
    </row>
    <row r="241" spans="2:3" x14ac:dyDescent="0.3">
      <c r="B241" s="22"/>
      <c r="C241" s="20" t="s">
        <v>731</v>
      </c>
    </row>
    <row r="242" spans="2:3" x14ac:dyDescent="0.3">
      <c r="B242" s="22"/>
      <c r="C242" s="20" t="s">
        <v>1091</v>
      </c>
    </row>
    <row r="243" spans="2:3" x14ac:dyDescent="0.3">
      <c r="B243" s="22"/>
      <c r="C243" s="20" t="s">
        <v>1090</v>
      </c>
    </row>
    <row r="244" spans="2:3" x14ac:dyDescent="0.3">
      <c r="B244" s="22"/>
      <c r="C244" s="20" t="s">
        <v>1089</v>
      </c>
    </row>
    <row r="245" spans="2:3" x14ac:dyDescent="0.3">
      <c r="B245" s="22"/>
      <c r="C245" s="20" t="s">
        <v>1088</v>
      </c>
    </row>
    <row r="246" spans="2:3" x14ac:dyDescent="0.3">
      <c r="B246" s="22"/>
      <c r="C246" s="20" t="s">
        <v>1087</v>
      </c>
    </row>
    <row r="247" spans="2:3" x14ac:dyDescent="0.3">
      <c r="B247" s="22"/>
      <c r="C247" s="20" t="s">
        <v>1086</v>
      </c>
    </row>
    <row r="248" spans="2:3" x14ac:dyDescent="0.3">
      <c r="B248" s="22"/>
      <c r="C248" s="20" t="s">
        <v>1085</v>
      </c>
    </row>
    <row r="249" spans="2:3" x14ac:dyDescent="0.3">
      <c r="B249" s="22"/>
      <c r="C249" s="20" t="s">
        <v>1084</v>
      </c>
    </row>
    <row r="250" spans="2:3" x14ac:dyDescent="0.3">
      <c r="B250" s="22"/>
      <c r="C250" s="20" t="s">
        <v>1083</v>
      </c>
    </row>
    <row r="251" spans="2:3" x14ac:dyDescent="0.3">
      <c r="B251" s="22"/>
      <c r="C251" s="20" t="s">
        <v>1082</v>
      </c>
    </row>
    <row r="252" spans="2:3" x14ac:dyDescent="0.3">
      <c r="B252" s="22"/>
      <c r="C252" s="20" t="s">
        <v>1081</v>
      </c>
    </row>
    <row r="253" spans="2:3" x14ac:dyDescent="0.3">
      <c r="B253" s="22"/>
      <c r="C253" s="20" t="s">
        <v>1080</v>
      </c>
    </row>
    <row r="254" spans="2:3" x14ac:dyDescent="0.3">
      <c r="B254" s="22"/>
      <c r="C254" s="20" t="s">
        <v>1079</v>
      </c>
    </row>
    <row r="255" spans="2:3" x14ac:dyDescent="0.3">
      <c r="B255" s="22"/>
      <c r="C255" s="20" t="s">
        <v>1078</v>
      </c>
    </row>
    <row r="256" spans="2:3" x14ac:dyDescent="0.3">
      <c r="B256" s="22"/>
      <c r="C256" s="20" t="s">
        <v>1077</v>
      </c>
    </row>
    <row r="257" spans="2:3" x14ac:dyDescent="0.3">
      <c r="B257" s="22"/>
      <c r="C257" s="20" t="s">
        <v>1076</v>
      </c>
    </row>
    <row r="258" spans="2:3" x14ac:dyDescent="0.3">
      <c r="B258" s="22"/>
      <c r="C258" s="20" t="s">
        <v>1075</v>
      </c>
    </row>
    <row r="259" spans="2:3" x14ac:dyDescent="0.3">
      <c r="B259" s="22"/>
      <c r="C259" s="20" t="s">
        <v>1074</v>
      </c>
    </row>
    <row r="260" spans="2:3" x14ac:dyDescent="0.3">
      <c r="B260" s="22"/>
      <c r="C260" s="20" t="s">
        <v>1073</v>
      </c>
    </row>
    <row r="261" spans="2:3" x14ac:dyDescent="0.3">
      <c r="B261" s="22"/>
      <c r="C261" s="20" t="s">
        <v>1072</v>
      </c>
    </row>
    <row r="262" spans="2:3" x14ac:dyDescent="0.3">
      <c r="B262" s="22"/>
      <c r="C262" s="20" t="s">
        <v>1071</v>
      </c>
    </row>
    <row r="263" spans="2:3" x14ac:dyDescent="0.3">
      <c r="B263" s="22"/>
      <c r="C263" s="20" t="s">
        <v>1070</v>
      </c>
    </row>
    <row r="264" spans="2:3" x14ac:dyDescent="0.3">
      <c r="B264" s="22"/>
      <c r="C264" s="20" t="s">
        <v>1069</v>
      </c>
    </row>
    <row r="265" spans="2:3" x14ac:dyDescent="0.3">
      <c r="B265" s="22"/>
      <c r="C265" s="20" t="s">
        <v>1068</v>
      </c>
    </row>
    <row r="266" spans="2:3" x14ac:dyDescent="0.3">
      <c r="B266" s="22"/>
      <c r="C266" s="20" t="s">
        <v>1067</v>
      </c>
    </row>
    <row r="267" spans="2:3" x14ac:dyDescent="0.3">
      <c r="B267" s="22"/>
      <c r="C267" s="20" t="s">
        <v>1066</v>
      </c>
    </row>
    <row r="268" spans="2:3" x14ac:dyDescent="0.3">
      <c r="B268" s="22"/>
      <c r="C268" s="20" t="s">
        <v>1065</v>
      </c>
    </row>
    <row r="269" spans="2:3" x14ac:dyDescent="0.3">
      <c r="B269" s="22"/>
      <c r="C269" s="20" t="s">
        <v>1064</v>
      </c>
    </row>
    <row r="270" spans="2:3" x14ac:dyDescent="0.3">
      <c r="B270" s="22"/>
      <c r="C270" s="20" t="s">
        <v>1063</v>
      </c>
    </row>
    <row r="271" spans="2:3" x14ac:dyDescent="0.3">
      <c r="B271" s="22"/>
      <c r="C271" s="20" t="s">
        <v>1062</v>
      </c>
    </row>
    <row r="272" spans="2:3" x14ac:dyDescent="0.3">
      <c r="B272" s="22"/>
      <c r="C272" s="20" t="s">
        <v>1061</v>
      </c>
    </row>
    <row r="273" spans="2:3" x14ac:dyDescent="0.3">
      <c r="B273" s="22"/>
      <c r="C273" s="20" t="s">
        <v>618</v>
      </c>
    </row>
    <row r="274" spans="2:3" x14ac:dyDescent="0.3">
      <c r="B274" s="22"/>
      <c r="C274" s="20" t="s">
        <v>629</v>
      </c>
    </row>
    <row r="275" spans="2:3" x14ac:dyDescent="0.3">
      <c r="B275" s="22"/>
      <c r="C275" s="20" t="s">
        <v>1060</v>
      </c>
    </row>
    <row r="276" spans="2:3" x14ac:dyDescent="0.3">
      <c r="B276" s="22"/>
      <c r="C276" s="20" t="s">
        <v>1059</v>
      </c>
    </row>
    <row r="277" spans="2:3" x14ac:dyDescent="0.3">
      <c r="B277" s="22"/>
      <c r="C277" s="20" t="s">
        <v>1058</v>
      </c>
    </row>
    <row r="278" spans="2:3" x14ac:dyDescent="0.3">
      <c r="B278" s="22"/>
      <c r="C278" s="20" t="s">
        <v>1057</v>
      </c>
    </row>
    <row r="279" spans="2:3" x14ac:dyDescent="0.3">
      <c r="B279" s="22"/>
      <c r="C279" s="20" t="s">
        <v>1056</v>
      </c>
    </row>
    <row r="280" spans="2:3" x14ac:dyDescent="0.3">
      <c r="B280" s="22"/>
      <c r="C280" s="20" t="s">
        <v>1055</v>
      </c>
    </row>
    <row r="281" spans="2:3" x14ac:dyDescent="0.3">
      <c r="B281" s="22"/>
      <c r="C281" s="20" t="s">
        <v>1054</v>
      </c>
    </row>
    <row r="282" spans="2:3" x14ac:dyDescent="0.3">
      <c r="B282" s="22"/>
      <c r="C282" s="20" t="s">
        <v>1053</v>
      </c>
    </row>
    <row r="283" spans="2:3" x14ac:dyDescent="0.3">
      <c r="B283" s="22"/>
      <c r="C283" s="20" t="s">
        <v>1052</v>
      </c>
    </row>
    <row r="284" spans="2:3" x14ac:dyDescent="0.3">
      <c r="B284" s="22"/>
      <c r="C284" s="20" t="s">
        <v>1051</v>
      </c>
    </row>
    <row r="285" spans="2:3" x14ac:dyDescent="0.3">
      <c r="B285" s="22"/>
      <c r="C285" s="20" t="s">
        <v>1050</v>
      </c>
    </row>
    <row r="286" spans="2:3" x14ac:dyDescent="0.3">
      <c r="B286" s="22"/>
      <c r="C286" s="20" t="s">
        <v>540</v>
      </c>
    </row>
    <row r="287" spans="2:3" x14ac:dyDescent="0.3">
      <c r="B287" s="22"/>
      <c r="C287" s="20" t="s">
        <v>1049</v>
      </c>
    </row>
    <row r="288" spans="2:3" x14ac:dyDescent="0.3">
      <c r="B288" s="22"/>
      <c r="C288" s="20" t="s">
        <v>1048</v>
      </c>
    </row>
    <row r="289" spans="2:3" x14ac:dyDescent="0.3">
      <c r="B289" s="22"/>
      <c r="C289" s="20" t="s">
        <v>1047</v>
      </c>
    </row>
    <row r="290" spans="2:3" x14ac:dyDescent="0.3">
      <c r="B290" s="22"/>
      <c r="C290" s="20" t="s">
        <v>1046</v>
      </c>
    </row>
    <row r="291" spans="2:3" x14ac:dyDescent="0.3">
      <c r="B291" s="22"/>
      <c r="C291" s="20" t="s">
        <v>199</v>
      </c>
    </row>
    <row r="292" spans="2:3" x14ac:dyDescent="0.3">
      <c r="B292" s="22"/>
      <c r="C292" s="20" t="s">
        <v>1045</v>
      </c>
    </row>
    <row r="293" spans="2:3" x14ac:dyDescent="0.3">
      <c r="B293" s="22"/>
      <c r="C293" s="20" t="s">
        <v>1044</v>
      </c>
    </row>
    <row r="294" spans="2:3" x14ac:dyDescent="0.3">
      <c r="B294" s="22"/>
      <c r="C294" s="20" t="s">
        <v>1043</v>
      </c>
    </row>
    <row r="295" spans="2:3" x14ac:dyDescent="0.3">
      <c r="B295" s="22"/>
      <c r="C295" s="20" t="s">
        <v>477</v>
      </c>
    </row>
    <row r="296" spans="2:3" x14ac:dyDescent="0.3">
      <c r="B296" s="22"/>
      <c r="C296" s="20" t="s">
        <v>1042</v>
      </c>
    </row>
    <row r="297" spans="2:3" x14ac:dyDescent="0.3">
      <c r="B297" s="22"/>
      <c r="C297" s="20" t="s">
        <v>1041</v>
      </c>
    </row>
    <row r="298" spans="2:3" x14ac:dyDescent="0.3">
      <c r="B298" s="22"/>
      <c r="C298" s="20" t="s">
        <v>1040</v>
      </c>
    </row>
    <row r="299" spans="2:3" x14ac:dyDescent="0.3">
      <c r="B299" s="22"/>
      <c r="C299" s="20" t="s">
        <v>1039</v>
      </c>
    </row>
    <row r="300" spans="2:3" x14ac:dyDescent="0.3">
      <c r="B300" s="22"/>
      <c r="C300" s="20" t="s">
        <v>1038</v>
      </c>
    </row>
    <row r="301" spans="2:3" x14ac:dyDescent="0.3">
      <c r="B301" s="22"/>
      <c r="C301" s="20" t="s">
        <v>520</v>
      </c>
    </row>
    <row r="302" spans="2:3" x14ac:dyDescent="0.3">
      <c r="B302" s="22"/>
      <c r="C302" s="20" t="s">
        <v>1037</v>
      </c>
    </row>
    <row r="303" spans="2:3" x14ac:dyDescent="0.3">
      <c r="B303" s="22"/>
      <c r="C303" s="20" t="s">
        <v>1036</v>
      </c>
    </row>
    <row r="304" spans="2:3" x14ac:dyDescent="0.3">
      <c r="B304" s="22"/>
      <c r="C304" s="20" t="s">
        <v>1035</v>
      </c>
    </row>
    <row r="305" spans="2:3" x14ac:dyDescent="0.3">
      <c r="B305" s="22"/>
      <c r="C305" s="20" t="s">
        <v>1034</v>
      </c>
    </row>
    <row r="306" spans="2:3" x14ac:dyDescent="0.3">
      <c r="B306" s="22"/>
      <c r="C306" s="20" t="s">
        <v>1033</v>
      </c>
    </row>
    <row r="307" spans="2:3" x14ac:dyDescent="0.3">
      <c r="B307" s="22"/>
      <c r="C307" s="20" t="s">
        <v>1032</v>
      </c>
    </row>
    <row r="308" spans="2:3" x14ac:dyDescent="0.3">
      <c r="B308" s="22"/>
      <c r="C308" s="20" t="s">
        <v>1031</v>
      </c>
    </row>
    <row r="309" spans="2:3" x14ac:dyDescent="0.3">
      <c r="B309" s="22"/>
      <c r="C309" s="20" t="s">
        <v>1030</v>
      </c>
    </row>
    <row r="310" spans="2:3" x14ac:dyDescent="0.3">
      <c r="B310" s="22"/>
      <c r="C310" s="20" t="s">
        <v>1029</v>
      </c>
    </row>
    <row r="311" spans="2:3" x14ac:dyDescent="0.3">
      <c r="B311" s="22"/>
      <c r="C311" s="20" t="s">
        <v>1028</v>
      </c>
    </row>
    <row r="312" spans="2:3" x14ac:dyDescent="0.3">
      <c r="B312" s="22"/>
      <c r="C312" s="20" t="s">
        <v>1027</v>
      </c>
    </row>
    <row r="313" spans="2:3" x14ac:dyDescent="0.3">
      <c r="B313" s="22"/>
      <c r="C313" s="20" t="s">
        <v>1026</v>
      </c>
    </row>
    <row r="314" spans="2:3" x14ac:dyDescent="0.3">
      <c r="B314" s="22"/>
      <c r="C314" s="20" t="s">
        <v>1025</v>
      </c>
    </row>
    <row r="315" spans="2:3" x14ac:dyDescent="0.3">
      <c r="B315" s="22"/>
      <c r="C315" s="20" t="s">
        <v>1024</v>
      </c>
    </row>
    <row r="316" spans="2:3" x14ac:dyDescent="0.3">
      <c r="B316" s="22"/>
      <c r="C316" s="20" t="s">
        <v>1023</v>
      </c>
    </row>
    <row r="317" spans="2:3" x14ac:dyDescent="0.3">
      <c r="B317" s="22"/>
      <c r="C317" s="20" t="s">
        <v>1022</v>
      </c>
    </row>
    <row r="318" spans="2:3" x14ac:dyDescent="0.3">
      <c r="B318" s="22"/>
      <c r="C318" s="20" t="s">
        <v>1021</v>
      </c>
    </row>
    <row r="319" spans="2:3" x14ac:dyDescent="0.3">
      <c r="B319" s="22"/>
      <c r="C319" s="20" t="s">
        <v>1020</v>
      </c>
    </row>
    <row r="320" spans="2:3" x14ac:dyDescent="0.3">
      <c r="B320" s="22"/>
      <c r="C320" s="20" t="s">
        <v>1019</v>
      </c>
    </row>
    <row r="321" spans="2:3" x14ac:dyDescent="0.3">
      <c r="B321" s="22"/>
      <c r="C321" s="20" t="s">
        <v>1018</v>
      </c>
    </row>
    <row r="322" spans="2:3" x14ac:dyDescent="0.3">
      <c r="B322" s="22"/>
      <c r="C322" s="20" t="s">
        <v>1017</v>
      </c>
    </row>
    <row r="323" spans="2:3" x14ac:dyDescent="0.3">
      <c r="B323" s="22"/>
      <c r="C323" s="20" t="s">
        <v>1016</v>
      </c>
    </row>
    <row r="324" spans="2:3" x14ac:dyDescent="0.3">
      <c r="B324" s="22"/>
      <c r="C324" s="20" t="s">
        <v>1015</v>
      </c>
    </row>
    <row r="325" spans="2:3" x14ac:dyDescent="0.3">
      <c r="B325" s="22"/>
      <c r="C325" s="20" t="s">
        <v>1014</v>
      </c>
    </row>
    <row r="326" spans="2:3" x14ac:dyDescent="0.3">
      <c r="B326" s="22"/>
      <c r="C326" s="20" t="s">
        <v>1013</v>
      </c>
    </row>
    <row r="327" spans="2:3" x14ac:dyDescent="0.3">
      <c r="B327" s="22"/>
      <c r="C327" s="20" t="s">
        <v>1012</v>
      </c>
    </row>
    <row r="328" spans="2:3" x14ac:dyDescent="0.3">
      <c r="B328" s="22"/>
      <c r="C328" s="20" t="s">
        <v>1011</v>
      </c>
    </row>
    <row r="329" spans="2:3" x14ac:dyDescent="0.3">
      <c r="B329" s="22"/>
      <c r="C329" s="20" t="s">
        <v>1010</v>
      </c>
    </row>
    <row r="330" spans="2:3" x14ac:dyDescent="0.3">
      <c r="B330" s="22"/>
      <c r="C330" s="20" t="s">
        <v>1009</v>
      </c>
    </row>
    <row r="331" spans="2:3" x14ac:dyDescent="0.3">
      <c r="B331" s="22"/>
      <c r="C331" s="20" t="s">
        <v>1008</v>
      </c>
    </row>
    <row r="332" spans="2:3" x14ac:dyDescent="0.3">
      <c r="B332" s="22"/>
      <c r="C332" s="20" t="s">
        <v>1007</v>
      </c>
    </row>
    <row r="333" spans="2:3" x14ac:dyDescent="0.3">
      <c r="B333" s="22"/>
      <c r="C333" s="20" t="s">
        <v>1006</v>
      </c>
    </row>
    <row r="334" spans="2:3" x14ac:dyDescent="0.3">
      <c r="B334" s="22"/>
      <c r="C334" s="20" t="s">
        <v>1005</v>
      </c>
    </row>
    <row r="335" spans="2:3" x14ac:dyDescent="0.3">
      <c r="B335" s="22"/>
      <c r="C335" s="20" t="s">
        <v>1004</v>
      </c>
    </row>
    <row r="336" spans="2:3" x14ac:dyDescent="0.3">
      <c r="B336" s="22"/>
      <c r="C336" s="20" t="s">
        <v>1003</v>
      </c>
    </row>
    <row r="337" spans="2:3" x14ac:dyDescent="0.3">
      <c r="B337" s="22"/>
      <c r="C337" s="20" t="s">
        <v>1002</v>
      </c>
    </row>
    <row r="338" spans="2:3" x14ac:dyDescent="0.3">
      <c r="B338" s="22"/>
      <c r="C338" s="20" t="s">
        <v>1001</v>
      </c>
    </row>
    <row r="339" spans="2:3" x14ac:dyDescent="0.3">
      <c r="B339" s="22"/>
      <c r="C339" s="20" t="s">
        <v>1000</v>
      </c>
    </row>
    <row r="340" spans="2:3" x14ac:dyDescent="0.3">
      <c r="B340" s="22"/>
      <c r="C340" s="20" t="s">
        <v>999</v>
      </c>
    </row>
    <row r="341" spans="2:3" x14ac:dyDescent="0.3">
      <c r="B341" s="22"/>
      <c r="C341" s="20" t="s">
        <v>998</v>
      </c>
    </row>
    <row r="342" spans="2:3" x14ac:dyDescent="0.3">
      <c r="B342" s="22"/>
      <c r="C342" s="20" t="s">
        <v>997</v>
      </c>
    </row>
    <row r="343" spans="2:3" x14ac:dyDescent="0.3">
      <c r="B343" s="22"/>
      <c r="C343" s="20" t="s">
        <v>996</v>
      </c>
    </row>
    <row r="344" spans="2:3" x14ac:dyDescent="0.3">
      <c r="B344" s="22"/>
      <c r="C344" s="20" t="s">
        <v>995</v>
      </c>
    </row>
    <row r="345" spans="2:3" ht="15.75" customHeight="1" x14ac:dyDescent="0.3">
      <c r="B345" s="22"/>
      <c r="C345" s="21" t="s">
        <v>1330</v>
      </c>
    </row>
    <row r="346" spans="2:3" x14ac:dyDescent="0.3">
      <c r="B346" s="22"/>
      <c r="C346" s="20" t="s">
        <v>994</v>
      </c>
    </row>
    <row r="347" spans="2:3" x14ac:dyDescent="0.3">
      <c r="B347" s="22"/>
      <c r="C347" s="20" t="s">
        <v>993</v>
      </c>
    </row>
    <row r="348" spans="2:3" x14ac:dyDescent="0.3">
      <c r="B348" s="22"/>
      <c r="C348" s="20" t="s">
        <v>992</v>
      </c>
    </row>
    <row r="349" spans="2:3" x14ac:dyDescent="0.3">
      <c r="B349" s="22"/>
      <c r="C349" s="20" t="s">
        <v>991</v>
      </c>
    </row>
    <row r="350" spans="2:3" x14ac:dyDescent="0.3">
      <c r="B350" s="22"/>
      <c r="C350" s="20" t="s">
        <v>990</v>
      </c>
    </row>
    <row r="351" spans="2:3" x14ac:dyDescent="0.3">
      <c r="B351" s="22"/>
      <c r="C351" s="20" t="s">
        <v>989</v>
      </c>
    </row>
    <row r="352" spans="2:3" x14ac:dyDescent="0.3">
      <c r="B352" s="22"/>
      <c r="C352" s="20" t="s">
        <v>988</v>
      </c>
    </row>
    <row r="353" spans="2:3" x14ac:dyDescent="0.3">
      <c r="B353" s="22"/>
      <c r="C353" s="20" t="s">
        <v>987</v>
      </c>
    </row>
    <row r="354" spans="2:3" x14ac:dyDescent="0.3">
      <c r="B354" s="22"/>
      <c r="C354" s="20" t="s">
        <v>986</v>
      </c>
    </row>
    <row r="355" spans="2:3" x14ac:dyDescent="0.3">
      <c r="B355" s="22"/>
      <c r="C355" s="20" t="s">
        <v>985</v>
      </c>
    </row>
    <row r="356" spans="2:3" x14ac:dyDescent="0.3">
      <c r="B356" s="22"/>
      <c r="C356" s="20" t="s">
        <v>984</v>
      </c>
    </row>
    <row r="357" spans="2:3" x14ac:dyDescent="0.3">
      <c r="B357" s="22"/>
      <c r="C357" s="20" t="s">
        <v>983</v>
      </c>
    </row>
    <row r="358" spans="2:3" x14ac:dyDescent="0.3">
      <c r="B358" s="22"/>
      <c r="C358" s="20" t="s">
        <v>982</v>
      </c>
    </row>
    <row r="359" spans="2:3" x14ac:dyDescent="0.3">
      <c r="B359" s="22"/>
      <c r="C359" s="20" t="s">
        <v>981</v>
      </c>
    </row>
    <row r="360" spans="2:3" x14ac:dyDescent="0.3">
      <c r="B360" s="22"/>
      <c r="C360" s="20" t="s">
        <v>980</v>
      </c>
    </row>
    <row r="361" spans="2:3" x14ac:dyDescent="0.3">
      <c r="B361" s="22"/>
      <c r="C361" s="20" t="s">
        <v>979</v>
      </c>
    </row>
    <row r="362" spans="2:3" x14ac:dyDescent="0.3">
      <c r="B362" s="22"/>
      <c r="C362" s="20" t="s">
        <v>978</v>
      </c>
    </row>
    <row r="363" spans="2:3" x14ac:dyDescent="0.3">
      <c r="B363" s="22"/>
      <c r="C363" s="20" t="s">
        <v>977</v>
      </c>
    </row>
    <row r="364" spans="2:3" x14ac:dyDescent="0.3">
      <c r="B364" s="22"/>
      <c r="C364" s="20" t="s">
        <v>976</v>
      </c>
    </row>
    <row r="365" spans="2:3" x14ac:dyDescent="0.3">
      <c r="B365" s="22"/>
      <c r="C365" s="20" t="s">
        <v>975</v>
      </c>
    </row>
    <row r="366" spans="2:3" x14ac:dyDescent="0.3">
      <c r="B366" s="22"/>
      <c r="C366" s="20" t="s">
        <v>974</v>
      </c>
    </row>
    <row r="367" spans="2:3" x14ac:dyDescent="0.3">
      <c r="B367" s="22"/>
      <c r="C367" s="20" t="s">
        <v>973</v>
      </c>
    </row>
    <row r="368" spans="2:3" x14ac:dyDescent="0.3">
      <c r="B368" s="22"/>
      <c r="C368" s="20" t="s">
        <v>972</v>
      </c>
    </row>
    <row r="369" spans="2:3" x14ac:dyDescent="0.3">
      <c r="B369" s="22"/>
      <c r="C369" s="20" t="s">
        <v>971</v>
      </c>
    </row>
    <row r="370" spans="2:3" x14ac:dyDescent="0.3">
      <c r="B370" s="22"/>
      <c r="C370" s="20" t="s">
        <v>970</v>
      </c>
    </row>
    <row r="371" spans="2:3" x14ac:dyDescent="0.3">
      <c r="B371" s="22"/>
      <c r="C371" s="20" t="s">
        <v>969</v>
      </c>
    </row>
    <row r="372" spans="2:3" x14ac:dyDescent="0.3">
      <c r="B372" s="22"/>
      <c r="C372" s="20" t="s">
        <v>968</v>
      </c>
    </row>
    <row r="373" spans="2:3" x14ac:dyDescent="0.3">
      <c r="B373" s="22"/>
      <c r="C373" s="20" t="s">
        <v>967</v>
      </c>
    </row>
    <row r="374" spans="2:3" x14ac:dyDescent="0.3">
      <c r="B374" s="22"/>
      <c r="C374" s="20" t="s">
        <v>966</v>
      </c>
    </row>
    <row r="375" spans="2:3" x14ac:dyDescent="0.3">
      <c r="B375" s="22"/>
      <c r="C375" s="20" t="s">
        <v>965</v>
      </c>
    </row>
    <row r="376" spans="2:3" x14ac:dyDescent="0.3">
      <c r="B376" s="22"/>
      <c r="C376" s="20" t="s">
        <v>964</v>
      </c>
    </row>
    <row r="377" spans="2:3" x14ac:dyDescent="0.3">
      <c r="B377" s="22"/>
      <c r="C377" s="20" t="s">
        <v>963</v>
      </c>
    </row>
    <row r="378" spans="2:3" x14ac:dyDescent="0.3">
      <c r="B378" s="22"/>
      <c r="C378" s="20" t="s">
        <v>962</v>
      </c>
    </row>
    <row r="379" spans="2:3" x14ac:dyDescent="0.3">
      <c r="B379" s="22"/>
      <c r="C379" s="20" t="s">
        <v>961</v>
      </c>
    </row>
    <row r="380" spans="2:3" x14ac:dyDescent="0.3">
      <c r="B380" s="22"/>
      <c r="C380" s="20" t="s">
        <v>960</v>
      </c>
    </row>
    <row r="381" spans="2:3" x14ac:dyDescent="0.3">
      <c r="B381" s="22"/>
      <c r="C381" s="20" t="s">
        <v>959</v>
      </c>
    </row>
    <row r="382" spans="2:3" x14ac:dyDescent="0.3">
      <c r="B382" s="22"/>
      <c r="C382" s="20" t="s">
        <v>958</v>
      </c>
    </row>
    <row r="383" spans="2:3" x14ac:dyDescent="0.3">
      <c r="B383" s="22"/>
      <c r="C383" s="20" t="s">
        <v>957</v>
      </c>
    </row>
    <row r="384" spans="2:3" x14ac:dyDescent="0.3">
      <c r="B384" s="22"/>
      <c r="C384" s="20" t="s">
        <v>956</v>
      </c>
    </row>
    <row r="385" spans="2:3" x14ac:dyDescent="0.3">
      <c r="B385" s="22"/>
      <c r="C385" s="20" t="s">
        <v>955</v>
      </c>
    </row>
    <row r="386" spans="2:3" x14ac:dyDescent="0.3">
      <c r="B386" s="22"/>
      <c r="C386" s="20" t="s">
        <v>954</v>
      </c>
    </row>
    <row r="387" spans="2:3" x14ac:dyDescent="0.3">
      <c r="B387" s="22"/>
      <c r="C387" s="20" t="s">
        <v>953</v>
      </c>
    </row>
    <row r="388" spans="2:3" x14ac:dyDescent="0.3">
      <c r="B388" s="22"/>
      <c r="C388" s="20" t="s">
        <v>952</v>
      </c>
    </row>
    <row r="389" spans="2:3" x14ac:dyDescent="0.3">
      <c r="B389" s="22"/>
      <c r="C389" s="20" t="s">
        <v>951</v>
      </c>
    </row>
    <row r="390" spans="2:3" x14ac:dyDescent="0.3">
      <c r="B390" s="22"/>
      <c r="C390" s="20" t="s">
        <v>950</v>
      </c>
    </row>
    <row r="391" spans="2:3" x14ac:dyDescent="0.3">
      <c r="B391" s="22"/>
      <c r="C391" s="20" t="s">
        <v>949</v>
      </c>
    </row>
    <row r="392" spans="2:3" x14ac:dyDescent="0.3">
      <c r="B392" s="22"/>
      <c r="C392" s="20" t="s">
        <v>948</v>
      </c>
    </row>
    <row r="393" spans="2:3" x14ac:dyDescent="0.3">
      <c r="B393" s="22"/>
      <c r="C393" s="20" t="s">
        <v>947</v>
      </c>
    </row>
    <row r="394" spans="2:3" x14ac:dyDescent="0.3">
      <c r="B394" s="22"/>
      <c r="C394" s="20" t="s">
        <v>946</v>
      </c>
    </row>
    <row r="395" spans="2:3" x14ac:dyDescent="0.3">
      <c r="B395" s="22"/>
      <c r="C395" s="20" t="s">
        <v>945</v>
      </c>
    </row>
    <row r="396" spans="2:3" x14ac:dyDescent="0.3">
      <c r="B396" s="22"/>
      <c r="C396" s="20" t="s">
        <v>944</v>
      </c>
    </row>
    <row r="397" spans="2:3" x14ac:dyDescent="0.3">
      <c r="B397" s="22"/>
      <c r="C397" s="20" t="s">
        <v>943</v>
      </c>
    </row>
    <row r="398" spans="2:3" x14ac:dyDescent="0.3">
      <c r="B398" s="22"/>
      <c r="C398" s="20" t="s">
        <v>942</v>
      </c>
    </row>
    <row r="399" spans="2:3" x14ac:dyDescent="0.3">
      <c r="B399" s="22"/>
      <c r="C399" s="20" t="s">
        <v>941</v>
      </c>
    </row>
    <row r="400" spans="2:3" x14ac:dyDescent="0.3">
      <c r="B400" s="22"/>
      <c r="C400" s="20" t="s">
        <v>940</v>
      </c>
    </row>
    <row r="401" spans="2:3" x14ac:dyDescent="0.3">
      <c r="B401" s="22"/>
      <c r="C401" s="20" t="s">
        <v>939</v>
      </c>
    </row>
    <row r="402" spans="2:3" x14ac:dyDescent="0.3">
      <c r="B402" s="22"/>
      <c r="C402" s="20" t="s">
        <v>938</v>
      </c>
    </row>
    <row r="403" spans="2:3" x14ac:dyDescent="0.3">
      <c r="B403" s="22"/>
      <c r="C403" s="20" t="s">
        <v>937</v>
      </c>
    </row>
    <row r="404" spans="2:3" x14ac:dyDescent="0.3">
      <c r="B404" s="22"/>
      <c r="C404" s="20" t="s">
        <v>936</v>
      </c>
    </row>
    <row r="405" spans="2:3" x14ac:dyDescent="0.3">
      <c r="B405" s="22"/>
      <c r="C405" s="20" t="s">
        <v>935</v>
      </c>
    </row>
    <row r="406" spans="2:3" x14ac:dyDescent="0.3">
      <c r="B406" s="22"/>
      <c r="C406" s="20" t="s">
        <v>934</v>
      </c>
    </row>
    <row r="407" spans="2:3" x14ac:dyDescent="0.3">
      <c r="B407" s="22"/>
      <c r="C407" s="20" t="s">
        <v>933</v>
      </c>
    </row>
    <row r="408" spans="2:3" x14ac:dyDescent="0.3">
      <c r="B408" s="22"/>
      <c r="C408" s="20" t="s">
        <v>932</v>
      </c>
    </row>
    <row r="409" spans="2:3" x14ac:dyDescent="0.3">
      <c r="B409" s="22"/>
      <c r="C409" s="20" t="s">
        <v>931</v>
      </c>
    </row>
    <row r="410" spans="2:3" x14ac:dyDescent="0.3">
      <c r="B410" s="22"/>
      <c r="C410" s="20" t="s">
        <v>930</v>
      </c>
    </row>
    <row r="411" spans="2:3" x14ac:dyDescent="0.3">
      <c r="B411" s="22"/>
      <c r="C411" s="20" t="s">
        <v>929</v>
      </c>
    </row>
    <row r="412" spans="2:3" x14ac:dyDescent="0.3">
      <c r="B412" s="22"/>
      <c r="C412" s="20" t="s">
        <v>928</v>
      </c>
    </row>
    <row r="413" spans="2:3" x14ac:dyDescent="0.3">
      <c r="B413" s="22"/>
      <c r="C413" s="20" t="s">
        <v>927</v>
      </c>
    </row>
    <row r="414" spans="2:3" x14ac:dyDescent="0.3">
      <c r="B414" s="22"/>
      <c r="C414" s="20" t="s">
        <v>926</v>
      </c>
    </row>
    <row r="415" spans="2:3" x14ac:dyDescent="0.3">
      <c r="B415" s="22"/>
      <c r="C415" s="20" t="s">
        <v>925</v>
      </c>
    </row>
    <row r="416" spans="2:3" x14ac:dyDescent="0.3">
      <c r="B416" s="22"/>
      <c r="C416" s="20" t="s">
        <v>924</v>
      </c>
    </row>
    <row r="417" spans="2:3" x14ac:dyDescent="0.3">
      <c r="B417" s="22"/>
      <c r="C417" s="20" t="s">
        <v>923</v>
      </c>
    </row>
    <row r="418" spans="2:3" x14ac:dyDescent="0.3">
      <c r="B418" s="22"/>
      <c r="C418" s="20" t="s">
        <v>922</v>
      </c>
    </row>
    <row r="419" spans="2:3" x14ac:dyDescent="0.3">
      <c r="B419" s="22"/>
      <c r="C419" s="20" t="s">
        <v>921</v>
      </c>
    </row>
    <row r="420" spans="2:3" x14ac:dyDescent="0.3">
      <c r="B420" s="22"/>
      <c r="C420" s="20" t="s">
        <v>920</v>
      </c>
    </row>
    <row r="421" spans="2:3" x14ac:dyDescent="0.3">
      <c r="B421" s="22"/>
      <c r="C421" s="20" t="s">
        <v>919</v>
      </c>
    </row>
    <row r="422" spans="2:3" x14ac:dyDescent="0.3">
      <c r="B422" s="22"/>
      <c r="C422" s="20" t="s">
        <v>918</v>
      </c>
    </row>
    <row r="423" spans="2:3" x14ac:dyDescent="0.3">
      <c r="B423" s="22"/>
      <c r="C423" s="20" t="s">
        <v>917</v>
      </c>
    </row>
    <row r="424" spans="2:3" x14ac:dyDescent="0.3">
      <c r="B424" s="22"/>
      <c r="C424" s="20" t="s">
        <v>916</v>
      </c>
    </row>
    <row r="425" spans="2:3" x14ac:dyDescent="0.3">
      <c r="B425" s="22"/>
      <c r="C425" s="20" t="s">
        <v>915</v>
      </c>
    </row>
    <row r="426" spans="2:3" x14ac:dyDescent="0.3">
      <c r="B426" s="22"/>
      <c r="C426" s="20" t="s">
        <v>914</v>
      </c>
    </row>
    <row r="427" spans="2:3" x14ac:dyDescent="0.3">
      <c r="B427" s="22"/>
      <c r="C427" s="20" t="s">
        <v>913</v>
      </c>
    </row>
    <row r="428" spans="2:3" x14ac:dyDescent="0.3">
      <c r="B428" s="22"/>
      <c r="C428" s="20" t="s">
        <v>912</v>
      </c>
    </row>
    <row r="429" spans="2:3" x14ac:dyDescent="0.3">
      <c r="B429" s="22"/>
      <c r="C429" s="20" t="s">
        <v>911</v>
      </c>
    </row>
    <row r="430" spans="2:3" x14ac:dyDescent="0.3">
      <c r="B430" s="22"/>
      <c r="C430" s="20" t="s">
        <v>910</v>
      </c>
    </row>
    <row r="431" spans="2:3" x14ac:dyDescent="0.3">
      <c r="B431" s="22"/>
      <c r="C431" s="20" t="s">
        <v>909</v>
      </c>
    </row>
    <row r="432" spans="2:3" x14ac:dyDescent="0.3">
      <c r="B432" s="22"/>
      <c r="C432" s="20" t="s">
        <v>908</v>
      </c>
    </row>
    <row r="433" spans="2:3" x14ac:dyDescent="0.3">
      <c r="B433" s="22"/>
      <c r="C433" s="20" t="s">
        <v>907</v>
      </c>
    </row>
    <row r="434" spans="2:3" x14ac:dyDescent="0.3">
      <c r="B434" s="22"/>
      <c r="C434" s="20" t="s">
        <v>906</v>
      </c>
    </row>
    <row r="435" spans="2:3" ht="15.75" customHeight="1" x14ac:dyDescent="0.3">
      <c r="B435" s="22"/>
      <c r="C435" s="21" t="s">
        <v>1331</v>
      </c>
    </row>
    <row r="436" spans="2:3" x14ac:dyDescent="0.3">
      <c r="B436" s="22"/>
      <c r="C436" s="20" t="s">
        <v>905</v>
      </c>
    </row>
    <row r="437" spans="2:3" x14ac:dyDescent="0.3">
      <c r="B437" s="22"/>
      <c r="C437" s="20" t="s">
        <v>904</v>
      </c>
    </row>
    <row r="438" spans="2:3" x14ac:dyDescent="0.3">
      <c r="B438" s="22"/>
      <c r="C438" s="20" t="s">
        <v>903</v>
      </c>
    </row>
    <row r="439" spans="2:3" x14ac:dyDescent="0.3">
      <c r="B439" s="22"/>
      <c r="C439" s="20" t="s">
        <v>902</v>
      </c>
    </row>
    <row r="440" spans="2:3" x14ac:dyDescent="0.3">
      <c r="B440" s="22"/>
      <c r="C440" s="20" t="s">
        <v>901</v>
      </c>
    </row>
    <row r="441" spans="2:3" x14ac:dyDescent="0.3">
      <c r="B441" s="22"/>
      <c r="C441" s="20" t="s">
        <v>900</v>
      </c>
    </row>
    <row r="442" spans="2:3" x14ac:dyDescent="0.3">
      <c r="B442" s="22"/>
      <c r="C442" s="20" t="s">
        <v>899</v>
      </c>
    </row>
    <row r="443" spans="2:3" x14ac:dyDescent="0.3">
      <c r="B443" s="22"/>
      <c r="C443" s="20" t="s">
        <v>898</v>
      </c>
    </row>
    <row r="444" spans="2:3" x14ac:dyDescent="0.3">
      <c r="B444" s="22"/>
      <c r="C444" s="20" t="s">
        <v>897</v>
      </c>
    </row>
    <row r="445" spans="2:3" x14ac:dyDescent="0.3">
      <c r="B445" s="22"/>
      <c r="C445" s="20" t="s">
        <v>896</v>
      </c>
    </row>
    <row r="446" spans="2:3" x14ac:dyDescent="0.3">
      <c r="B446" s="22"/>
      <c r="C446" s="20" t="s">
        <v>895</v>
      </c>
    </row>
    <row r="447" spans="2:3" x14ac:dyDescent="0.3">
      <c r="B447" s="22"/>
      <c r="C447" s="20" t="s">
        <v>894</v>
      </c>
    </row>
    <row r="448" spans="2:3" x14ac:dyDescent="0.3">
      <c r="B448" s="22"/>
      <c r="C448" s="20" t="s">
        <v>893</v>
      </c>
    </row>
    <row r="449" spans="2:3" x14ac:dyDescent="0.3">
      <c r="B449" s="22"/>
      <c r="C449" s="20" t="s">
        <v>892</v>
      </c>
    </row>
    <row r="450" spans="2:3" x14ac:dyDescent="0.3">
      <c r="B450" s="22"/>
      <c r="C450" s="20" t="s">
        <v>891</v>
      </c>
    </row>
    <row r="451" spans="2:3" x14ac:dyDescent="0.3">
      <c r="B451" s="22"/>
      <c r="C451" s="20" t="s">
        <v>890</v>
      </c>
    </row>
    <row r="452" spans="2:3" x14ac:dyDescent="0.3">
      <c r="B452" s="22"/>
      <c r="C452" s="20" t="s">
        <v>889</v>
      </c>
    </row>
    <row r="453" spans="2:3" x14ac:dyDescent="0.3">
      <c r="B453" s="22"/>
      <c r="C453" s="20" t="s">
        <v>888</v>
      </c>
    </row>
    <row r="454" spans="2:3" x14ac:dyDescent="0.3">
      <c r="B454" s="22"/>
      <c r="C454" s="20" t="s">
        <v>887</v>
      </c>
    </row>
    <row r="455" spans="2:3" x14ac:dyDescent="0.3">
      <c r="B455" s="22"/>
      <c r="C455" s="20" t="s">
        <v>886</v>
      </c>
    </row>
    <row r="456" spans="2:3" x14ac:dyDescent="0.3">
      <c r="B456" s="22"/>
      <c r="C456" s="20" t="s">
        <v>885</v>
      </c>
    </row>
    <row r="457" spans="2:3" x14ac:dyDescent="0.3">
      <c r="B457" s="22"/>
      <c r="C457" s="20" t="s">
        <v>884</v>
      </c>
    </row>
    <row r="458" spans="2:3" x14ac:dyDescent="0.3">
      <c r="B458" s="22"/>
      <c r="C458" s="20" t="s">
        <v>883</v>
      </c>
    </row>
    <row r="459" spans="2:3" x14ac:dyDescent="0.3">
      <c r="B459" s="22"/>
      <c r="C459" s="20" t="s">
        <v>882</v>
      </c>
    </row>
    <row r="460" spans="2:3" x14ac:dyDescent="0.3">
      <c r="B460" s="22"/>
      <c r="C460" s="20" t="s">
        <v>881</v>
      </c>
    </row>
    <row r="461" spans="2:3" x14ac:dyDescent="0.3">
      <c r="B461" s="22"/>
      <c r="C461" s="20" t="s">
        <v>880</v>
      </c>
    </row>
    <row r="462" spans="2:3" x14ac:dyDescent="0.3">
      <c r="B462" s="22"/>
      <c r="C462" s="20" t="s">
        <v>879</v>
      </c>
    </row>
    <row r="463" spans="2:3" x14ac:dyDescent="0.3">
      <c r="B463" s="22"/>
      <c r="C463" s="20" t="s">
        <v>878</v>
      </c>
    </row>
    <row r="464" spans="2:3" x14ac:dyDescent="0.3">
      <c r="B464" s="22"/>
      <c r="C464" s="20" t="s">
        <v>877</v>
      </c>
    </row>
    <row r="465" spans="2:3" x14ac:dyDescent="0.3">
      <c r="B465" s="22"/>
      <c r="C465" s="20" t="s">
        <v>876</v>
      </c>
    </row>
    <row r="466" spans="2:3" x14ac:dyDescent="0.3">
      <c r="B466" s="22"/>
      <c r="C466" s="20" t="s">
        <v>875</v>
      </c>
    </row>
    <row r="467" spans="2:3" x14ac:dyDescent="0.3">
      <c r="B467" s="22"/>
      <c r="C467" s="20" t="s">
        <v>874</v>
      </c>
    </row>
    <row r="468" spans="2:3" x14ac:dyDescent="0.3">
      <c r="B468" s="22"/>
      <c r="C468" s="20" t="s">
        <v>873</v>
      </c>
    </row>
    <row r="469" spans="2:3" x14ac:dyDescent="0.3">
      <c r="B469" s="22"/>
      <c r="C469" s="20" t="s">
        <v>872</v>
      </c>
    </row>
    <row r="470" spans="2:3" x14ac:dyDescent="0.3">
      <c r="B470" s="22"/>
      <c r="C470" s="20" t="s">
        <v>871</v>
      </c>
    </row>
    <row r="471" spans="2:3" x14ac:dyDescent="0.3">
      <c r="B471" s="22"/>
      <c r="C471" s="20" t="s">
        <v>870</v>
      </c>
    </row>
    <row r="472" spans="2:3" x14ac:dyDescent="0.3">
      <c r="B472" s="22"/>
      <c r="C472" s="20" t="s">
        <v>869</v>
      </c>
    </row>
    <row r="473" spans="2:3" x14ac:dyDescent="0.3">
      <c r="B473" s="22"/>
      <c r="C473" s="20" t="s">
        <v>868</v>
      </c>
    </row>
    <row r="474" spans="2:3" x14ac:dyDescent="0.3">
      <c r="B474" s="22"/>
      <c r="C474" s="20" t="s">
        <v>867</v>
      </c>
    </row>
    <row r="475" spans="2:3" x14ac:dyDescent="0.3">
      <c r="B475" s="22"/>
      <c r="C475" s="20" t="s">
        <v>866</v>
      </c>
    </row>
    <row r="476" spans="2:3" x14ac:dyDescent="0.3">
      <c r="B476" s="22"/>
      <c r="C476" s="20" t="s">
        <v>865</v>
      </c>
    </row>
    <row r="477" spans="2:3" x14ac:dyDescent="0.3">
      <c r="B477" s="22"/>
      <c r="C477" s="20" t="s">
        <v>864</v>
      </c>
    </row>
    <row r="478" spans="2:3" x14ac:dyDescent="0.3">
      <c r="B478" s="22"/>
      <c r="C478" s="20" t="s">
        <v>863</v>
      </c>
    </row>
    <row r="479" spans="2:3" x14ac:dyDescent="0.3">
      <c r="B479" s="22"/>
      <c r="C479" s="20" t="s">
        <v>862</v>
      </c>
    </row>
    <row r="480" spans="2:3" x14ac:dyDescent="0.3">
      <c r="B480" s="22"/>
      <c r="C480" s="20" t="s">
        <v>861</v>
      </c>
    </row>
    <row r="481" spans="2:3" x14ac:dyDescent="0.3">
      <c r="B481" s="22"/>
      <c r="C481" s="20" t="s">
        <v>860</v>
      </c>
    </row>
    <row r="482" spans="2:3" x14ac:dyDescent="0.3">
      <c r="B482" s="22"/>
      <c r="C482" s="20" t="s">
        <v>859</v>
      </c>
    </row>
    <row r="483" spans="2:3" x14ac:dyDescent="0.3">
      <c r="B483" s="22"/>
      <c r="C483" s="20" t="s">
        <v>858</v>
      </c>
    </row>
    <row r="484" spans="2:3" x14ac:dyDescent="0.3">
      <c r="B484" s="22"/>
      <c r="C484" s="20" t="s">
        <v>857</v>
      </c>
    </row>
    <row r="485" spans="2:3" x14ac:dyDescent="0.3">
      <c r="B485" s="22"/>
      <c r="C485" s="20" t="s">
        <v>856</v>
      </c>
    </row>
    <row r="486" spans="2:3" x14ac:dyDescent="0.3">
      <c r="B486" s="22"/>
      <c r="C486" s="20" t="s">
        <v>855</v>
      </c>
    </row>
    <row r="487" spans="2:3" x14ac:dyDescent="0.3">
      <c r="B487" s="22"/>
      <c r="C487" s="20" t="s">
        <v>854</v>
      </c>
    </row>
    <row r="488" spans="2:3" x14ac:dyDescent="0.3">
      <c r="B488" s="22"/>
      <c r="C488" s="20" t="s">
        <v>853</v>
      </c>
    </row>
    <row r="489" spans="2:3" x14ac:dyDescent="0.3">
      <c r="B489" s="22"/>
      <c r="C489" s="20" t="s">
        <v>852</v>
      </c>
    </row>
    <row r="490" spans="2:3" x14ac:dyDescent="0.3">
      <c r="B490" s="22"/>
      <c r="C490" s="20" t="s">
        <v>851</v>
      </c>
    </row>
    <row r="491" spans="2:3" x14ac:dyDescent="0.3">
      <c r="B491" s="22"/>
      <c r="C491" s="20" t="s">
        <v>850</v>
      </c>
    </row>
    <row r="492" spans="2:3" x14ac:dyDescent="0.3">
      <c r="B492" s="22"/>
      <c r="C492" s="20" t="s">
        <v>849</v>
      </c>
    </row>
    <row r="493" spans="2:3" x14ac:dyDescent="0.3">
      <c r="B493" s="22"/>
      <c r="C493" s="20" t="s">
        <v>848</v>
      </c>
    </row>
    <row r="494" spans="2:3" x14ac:dyDescent="0.3">
      <c r="B494" s="22"/>
      <c r="C494" s="20" t="s">
        <v>847</v>
      </c>
    </row>
    <row r="495" spans="2:3" x14ac:dyDescent="0.3">
      <c r="B495" s="22"/>
      <c r="C495" s="20" t="s">
        <v>846</v>
      </c>
    </row>
    <row r="496" spans="2:3" x14ac:dyDescent="0.3">
      <c r="B496" s="22"/>
      <c r="C496" s="20" t="s">
        <v>845</v>
      </c>
    </row>
    <row r="497" spans="2:3" x14ac:dyDescent="0.3">
      <c r="B497" s="22"/>
      <c r="C497" s="20" t="s">
        <v>844</v>
      </c>
    </row>
    <row r="498" spans="2:3" x14ac:dyDescent="0.3">
      <c r="B498" s="22"/>
      <c r="C498" s="20" t="s">
        <v>843</v>
      </c>
    </row>
    <row r="499" spans="2:3" x14ac:dyDescent="0.3">
      <c r="B499" s="22"/>
      <c r="C499" s="20" t="s">
        <v>842</v>
      </c>
    </row>
    <row r="500" spans="2:3" x14ac:dyDescent="0.3">
      <c r="B500" s="22"/>
      <c r="C500" s="20" t="s">
        <v>841</v>
      </c>
    </row>
    <row r="501" spans="2:3" x14ac:dyDescent="0.3">
      <c r="B501" s="22"/>
      <c r="C501" s="20" t="s">
        <v>840</v>
      </c>
    </row>
    <row r="502" spans="2:3" x14ac:dyDescent="0.3">
      <c r="B502" s="22"/>
      <c r="C502" s="20" t="s">
        <v>839</v>
      </c>
    </row>
    <row r="503" spans="2:3" x14ac:dyDescent="0.3">
      <c r="B503" s="22"/>
      <c r="C503" s="20" t="s">
        <v>838</v>
      </c>
    </row>
    <row r="504" spans="2:3" x14ac:dyDescent="0.3">
      <c r="B504" s="22"/>
      <c r="C504" s="20" t="s">
        <v>837</v>
      </c>
    </row>
    <row r="505" spans="2:3" x14ac:dyDescent="0.3">
      <c r="B505" s="22"/>
      <c r="C505" s="20" t="s">
        <v>836</v>
      </c>
    </row>
    <row r="506" spans="2:3" x14ac:dyDescent="0.3">
      <c r="B506" s="22"/>
      <c r="C506" s="20" t="s">
        <v>835</v>
      </c>
    </row>
    <row r="507" spans="2:3" x14ac:dyDescent="0.3">
      <c r="B507" s="22"/>
      <c r="C507" s="20" t="s">
        <v>834</v>
      </c>
    </row>
    <row r="508" spans="2:3" x14ac:dyDescent="0.3">
      <c r="B508" s="22"/>
      <c r="C508" s="20" t="s">
        <v>833</v>
      </c>
    </row>
    <row r="509" spans="2:3" x14ac:dyDescent="0.3">
      <c r="B509" s="22"/>
      <c r="C509" s="20" t="s">
        <v>832</v>
      </c>
    </row>
    <row r="510" spans="2:3" x14ac:dyDescent="0.3">
      <c r="B510" s="22"/>
      <c r="C510" s="20" t="s">
        <v>831</v>
      </c>
    </row>
    <row r="511" spans="2:3" x14ac:dyDescent="0.3">
      <c r="B511" s="22"/>
      <c r="C511" s="20" t="s">
        <v>830</v>
      </c>
    </row>
    <row r="512" spans="2:3" x14ac:dyDescent="0.3">
      <c r="B512" s="22"/>
      <c r="C512" s="20" t="s">
        <v>829</v>
      </c>
    </row>
    <row r="513" spans="2:3" x14ac:dyDescent="0.3">
      <c r="B513" s="22"/>
      <c r="C513" s="20" t="s">
        <v>828</v>
      </c>
    </row>
    <row r="514" spans="2:3" x14ac:dyDescent="0.3">
      <c r="B514" s="22"/>
      <c r="C514" s="20" t="s">
        <v>827</v>
      </c>
    </row>
    <row r="515" spans="2:3" x14ac:dyDescent="0.3">
      <c r="B515" s="22"/>
      <c r="C515" s="20" t="s">
        <v>826</v>
      </c>
    </row>
    <row r="516" spans="2:3" x14ac:dyDescent="0.3">
      <c r="B516" s="22"/>
      <c r="C516" s="20" t="s">
        <v>825</v>
      </c>
    </row>
    <row r="517" spans="2:3" x14ac:dyDescent="0.3">
      <c r="B517" s="22"/>
      <c r="C517" s="20" t="s">
        <v>824</v>
      </c>
    </row>
    <row r="518" spans="2:3" x14ac:dyDescent="0.3">
      <c r="B518" s="22"/>
      <c r="C518" s="20" t="s">
        <v>823</v>
      </c>
    </row>
    <row r="519" spans="2:3" x14ac:dyDescent="0.3">
      <c r="B519" s="22"/>
      <c r="C519" s="20" t="s">
        <v>822</v>
      </c>
    </row>
    <row r="520" spans="2:3" x14ac:dyDescent="0.3">
      <c r="B520" s="22"/>
      <c r="C520" s="20" t="s">
        <v>821</v>
      </c>
    </row>
    <row r="521" spans="2:3" x14ac:dyDescent="0.3">
      <c r="B521" s="22"/>
      <c r="C521" s="20" t="s">
        <v>820</v>
      </c>
    </row>
    <row r="522" spans="2:3" x14ac:dyDescent="0.3">
      <c r="B522" s="22"/>
      <c r="C522" s="20" t="s">
        <v>819</v>
      </c>
    </row>
    <row r="523" spans="2:3" x14ac:dyDescent="0.3">
      <c r="B523" s="22"/>
      <c r="C523" s="20" t="s">
        <v>818</v>
      </c>
    </row>
    <row r="524" spans="2:3" x14ac:dyDescent="0.3">
      <c r="B524" s="22"/>
      <c r="C524" s="20" t="s">
        <v>817</v>
      </c>
    </row>
    <row r="525" spans="2:3" x14ac:dyDescent="0.3">
      <c r="B525" s="22"/>
      <c r="C525" s="20" t="s">
        <v>816</v>
      </c>
    </row>
    <row r="526" spans="2:3" x14ac:dyDescent="0.3">
      <c r="B526" s="22"/>
      <c r="C526" s="20" t="s">
        <v>815</v>
      </c>
    </row>
    <row r="527" spans="2:3" x14ac:dyDescent="0.3">
      <c r="B527" s="22"/>
      <c r="C527" s="20" t="s">
        <v>814</v>
      </c>
    </row>
    <row r="528" spans="2:3" x14ac:dyDescent="0.3">
      <c r="B528" s="22"/>
      <c r="C528" s="20" t="s">
        <v>813</v>
      </c>
    </row>
    <row r="529" spans="2:3" x14ac:dyDescent="0.3">
      <c r="B529" s="22"/>
      <c r="C529" s="20" t="s">
        <v>812</v>
      </c>
    </row>
    <row r="530" spans="2:3" x14ac:dyDescent="0.3">
      <c r="B530" s="22"/>
      <c r="C530" s="20" t="s">
        <v>811</v>
      </c>
    </row>
    <row r="531" spans="2:3" x14ac:dyDescent="0.3">
      <c r="B531" s="22"/>
      <c r="C531" s="20" t="s">
        <v>810</v>
      </c>
    </row>
    <row r="532" spans="2:3" x14ac:dyDescent="0.3">
      <c r="B532" s="22"/>
      <c r="C532" s="20" t="s">
        <v>809</v>
      </c>
    </row>
    <row r="533" spans="2:3" x14ac:dyDescent="0.3">
      <c r="B533" s="22"/>
      <c r="C533" s="20" t="s">
        <v>808</v>
      </c>
    </row>
    <row r="534" spans="2:3" x14ac:dyDescent="0.3">
      <c r="B534" s="22"/>
      <c r="C534" s="20" t="s">
        <v>807</v>
      </c>
    </row>
    <row r="535" spans="2:3" x14ac:dyDescent="0.3">
      <c r="B535" s="22"/>
      <c r="C535" s="20" t="s">
        <v>806</v>
      </c>
    </row>
    <row r="536" spans="2:3" x14ac:dyDescent="0.3">
      <c r="B536" s="22"/>
      <c r="C536" s="20" t="s">
        <v>805</v>
      </c>
    </row>
    <row r="537" spans="2:3" x14ac:dyDescent="0.3">
      <c r="B537" s="22"/>
      <c r="C537" s="20" t="s">
        <v>804</v>
      </c>
    </row>
    <row r="538" spans="2:3" x14ac:dyDescent="0.3">
      <c r="B538" s="22"/>
      <c r="C538" s="20" t="s">
        <v>803</v>
      </c>
    </row>
    <row r="539" spans="2:3" x14ac:dyDescent="0.3">
      <c r="B539" s="22"/>
      <c r="C539" s="20" t="s">
        <v>802</v>
      </c>
    </row>
    <row r="540" spans="2:3" x14ac:dyDescent="0.3">
      <c r="B540" s="22"/>
      <c r="C540" s="20" t="s">
        <v>801</v>
      </c>
    </row>
    <row r="541" spans="2:3" x14ac:dyDescent="0.3">
      <c r="B541" s="22"/>
      <c r="C541" s="20" t="s">
        <v>800</v>
      </c>
    </row>
    <row r="542" spans="2:3" x14ac:dyDescent="0.3">
      <c r="B542" s="22"/>
      <c r="C542" s="20" t="s">
        <v>799</v>
      </c>
    </row>
    <row r="543" spans="2:3" x14ac:dyDescent="0.3">
      <c r="B543" s="22"/>
      <c r="C543" s="20" t="s">
        <v>798</v>
      </c>
    </row>
    <row r="544" spans="2:3" x14ac:dyDescent="0.3">
      <c r="B544" s="22"/>
      <c r="C544" s="20" t="s">
        <v>797</v>
      </c>
    </row>
    <row r="545" spans="2:3" x14ac:dyDescent="0.3">
      <c r="B545" s="22"/>
      <c r="C545" s="20" t="s">
        <v>796</v>
      </c>
    </row>
    <row r="546" spans="2:3" x14ac:dyDescent="0.3">
      <c r="B546" s="22"/>
      <c r="C546" s="20" t="s">
        <v>795</v>
      </c>
    </row>
    <row r="547" spans="2:3" x14ac:dyDescent="0.3">
      <c r="B547" s="22"/>
      <c r="C547" s="20" t="s">
        <v>794</v>
      </c>
    </row>
    <row r="548" spans="2:3" x14ac:dyDescent="0.3">
      <c r="B548" s="22"/>
      <c r="C548" s="20" t="s">
        <v>793</v>
      </c>
    </row>
    <row r="549" spans="2:3" x14ac:dyDescent="0.3">
      <c r="B549" s="22"/>
      <c r="C549" s="20" t="s">
        <v>792</v>
      </c>
    </row>
    <row r="550" spans="2:3" x14ac:dyDescent="0.3">
      <c r="B550" s="22"/>
      <c r="C550" s="20" t="s">
        <v>791</v>
      </c>
    </row>
    <row r="551" spans="2:3" x14ac:dyDescent="0.3">
      <c r="B551" s="22"/>
      <c r="C551" s="20" t="s">
        <v>790</v>
      </c>
    </row>
    <row r="552" spans="2:3" x14ac:dyDescent="0.3">
      <c r="B552" s="22"/>
      <c r="C552" s="20" t="s">
        <v>789</v>
      </c>
    </row>
    <row r="553" spans="2:3" x14ac:dyDescent="0.3">
      <c r="B553" s="22"/>
      <c r="C553" s="20" t="s">
        <v>788</v>
      </c>
    </row>
    <row r="554" spans="2:3" x14ac:dyDescent="0.3">
      <c r="B554" s="22"/>
      <c r="C554" s="20" t="s">
        <v>787</v>
      </c>
    </row>
    <row r="555" spans="2:3" x14ac:dyDescent="0.3">
      <c r="B555" s="22"/>
      <c r="C555" s="20" t="s">
        <v>786</v>
      </c>
    </row>
    <row r="556" spans="2:3" x14ac:dyDescent="0.3">
      <c r="B556" s="22"/>
      <c r="C556" s="20" t="s">
        <v>785</v>
      </c>
    </row>
    <row r="557" spans="2:3" x14ac:dyDescent="0.3">
      <c r="B557" s="22"/>
      <c r="C557" s="20" t="s">
        <v>784</v>
      </c>
    </row>
    <row r="558" spans="2:3" x14ac:dyDescent="0.3">
      <c r="B558" s="22"/>
      <c r="C558" s="20" t="s">
        <v>783</v>
      </c>
    </row>
    <row r="559" spans="2:3" x14ac:dyDescent="0.3">
      <c r="B559" s="22"/>
      <c r="C559" s="20" t="s">
        <v>782</v>
      </c>
    </row>
    <row r="560" spans="2:3" x14ac:dyDescent="0.3">
      <c r="B560" s="22"/>
      <c r="C560" s="20" t="s">
        <v>781</v>
      </c>
    </row>
    <row r="561" spans="2:3" x14ac:dyDescent="0.3">
      <c r="B561" s="22"/>
      <c r="C561" s="20" t="s">
        <v>780</v>
      </c>
    </row>
    <row r="562" spans="2:3" x14ac:dyDescent="0.3">
      <c r="B562" s="22"/>
      <c r="C562" s="20" t="s">
        <v>779</v>
      </c>
    </row>
    <row r="563" spans="2:3" x14ac:dyDescent="0.3">
      <c r="B563" s="22"/>
      <c r="C563" s="20" t="s">
        <v>778</v>
      </c>
    </row>
    <row r="564" spans="2:3" x14ac:dyDescent="0.3">
      <c r="B564" s="22"/>
      <c r="C564" s="20" t="s">
        <v>777</v>
      </c>
    </row>
    <row r="565" spans="2:3" x14ac:dyDescent="0.3">
      <c r="B565" s="22"/>
      <c r="C565" s="20" t="s">
        <v>776</v>
      </c>
    </row>
    <row r="566" spans="2:3" x14ac:dyDescent="0.3">
      <c r="B566" s="22"/>
      <c r="C566" s="20" t="s">
        <v>775</v>
      </c>
    </row>
    <row r="567" spans="2:3" x14ac:dyDescent="0.3">
      <c r="B567" s="22"/>
      <c r="C567" s="20" t="s">
        <v>774</v>
      </c>
    </row>
    <row r="568" spans="2:3" x14ac:dyDescent="0.3">
      <c r="B568" s="22"/>
      <c r="C568" s="20" t="s">
        <v>773</v>
      </c>
    </row>
    <row r="569" spans="2:3" x14ac:dyDescent="0.3">
      <c r="B569" s="22"/>
      <c r="C569" s="20" t="s">
        <v>772</v>
      </c>
    </row>
    <row r="570" spans="2:3" x14ac:dyDescent="0.3">
      <c r="B570" s="22"/>
      <c r="C570" s="20" t="s">
        <v>771</v>
      </c>
    </row>
    <row r="571" spans="2:3" x14ac:dyDescent="0.3">
      <c r="B571" s="22"/>
      <c r="C571" s="20" t="s">
        <v>770</v>
      </c>
    </row>
    <row r="572" spans="2:3" x14ac:dyDescent="0.3">
      <c r="B572" s="22"/>
      <c r="C572" s="20" t="s">
        <v>769</v>
      </c>
    </row>
    <row r="573" spans="2:3" x14ac:dyDescent="0.3">
      <c r="B573" s="22"/>
      <c r="C573" s="20" t="s">
        <v>768</v>
      </c>
    </row>
    <row r="574" spans="2:3" x14ac:dyDescent="0.3">
      <c r="B574" s="22"/>
      <c r="C574" s="20" t="s">
        <v>767</v>
      </c>
    </row>
    <row r="575" spans="2:3" x14ac:dyDescent="0.3">
      <c r="B575" s="22"/>
      <c r="C575" s="20" t="s">
        <v>766</v>
      </c>
    </row>
    <row r="576" spans="2:3" x14ac:dyDescent="0.3">
      <c r="B576" s="22"/>
      <c r="C576" s="20" t="s">
        <v>765</v>
      </c>
    </row>
    <row r="577" spans="2:3" x14ac:dyDescent="0.3">
      <c r="B577" s="22"/>
      <c r="C577" s="20" t="s">
        <v>764</v>
      </c>
    </row>
    <row r="578" spans="2:3" x14ac:dyDescent="0.3">
      <c r="B578" s="22"/>
      <c r="C578" s="20" t="s">
        <v>763</v>
      </c>
    </row>
    <row r="579" spans="2:3" x14ac:dyDescent="0.3">
      <c r="B579" s="22"/>
      <c r="C579" s="20" t="s">
        <v>762</v>
      </c>
    </row>
    <row r="580" spans="2:3" x14ac:dyDescent="0.3">
      <c r="B580" s="22"/>
      <c r="C580" s="20" t="s">
        <v>761</v>
      </c>
    </row>
    <row r="581" spans="2:3" x14ac:dyDescent="0.3">
      <c r="B581" s="22"/>
      <c r="C581" s="20" t="s">
        <v>760</v>
      </c>
    </row>
    <row r="582" spans="2:3" x14ac:dyDescent="0.3">
      <c r="B582" s="22"/>
      <c r="C582" s="20" t="s">
        <v>759</v>
      </c>
    </row>
    <row r="583" spans="2:3" x14ac:dyDescent="0.3">
      <c r="B583" s="22"/>
      <c r="C583" s="20" t="s">
        <v>758</v>
      </c>
    </row>
    <row r="584" spans="2:3" x14ac:dyDescent="0.3">
      <c r="B584" s="22"/>
      <c r="C584" s="20" t="s">
        <v>757</v>
      </c>
    </row>
    <row r="585" spans="2:3" x14ac:dyDescent="0.3">
      <c r="B585" s="22"/>
      <c r="C585" s="20" t="s">
        <v>756</v>
      </c>
    </row>
    <row r="586" spans="2:3" x14ac:dyDescent="0.3">
      <c r="B586" s="22"/>
      <c r="C586" s="20" t="s">
        <v>755</v>
      </c>
    </row>
    <row r="587" spans="2:3" x14ac:dyDescent="0.3">
      <c r="B587" s="22"/>
      <c r="C587" s="20" t="s">
        <v>754</v>
      </c>
    </row>
    <row r="588" spans="2:3" x14ac:dyDescent="0.3">
      <c r="B588" s="22"/>
      <c r="C588" s="20" t="s">
        <v>753</v>
      </c>
    </row>
    <row r="589" spans="2:3" x14ac:dyDescent="0.3">
      <c r="B589" s="22"/>
      <c r="C589" s="20" t="s">
        <v>752</v>
      </c>
    </row>
    <row r="590" spans="2:3" x14ac:dyDescent="0.3">
      <c r="B590" s="22"/>
      <c r="C590" s="20" t="s">
        <v>751</v>
      </c>
    </row>
    <row r="591" spans="2:3" x14ac:dyDescent="0.3">
      <c r="B591" s="22"/>
      <c r="C591" s="20" t="s">
        <v>750</v>
      </c>
    </row>
    <row r="592" spans="2:3" x14ac:dyDescent="0.3">
      <c r="B592" s="22"/>
      <c r="C592" s="20" t="s">
        <v>749</v>
      </c>
    </row>
    <row r="593" spans="2:3" x14ac:dyDescent="0.3">
      <c r="B593" s="22"/>
      <c r="C593" s="20" t="s">
        <v>748</v>
      </c>
    </row>
    <row r="594" spans="2:3" x14ac:dyDescent="0.3">
      <c r="B594" s="22"/>
      <c r="C594" s="20" t="s">
        <v>747</v>
      </c>
    </row>
    <row r="595" spans="2:3" x14ac:dyDescent="0.3">
      <c r="B595" s="22"/>
      <c r="C595" s="20" t="s">
        <v>746</v>
      </c>
    </row>
    <row r="596" spans="2:3" x14ac:dyDescent="0.3">
      <c r="B596" s="22"/>
      <c r="C596" s="20" t="s">
        <v>745</v>
      </c>
    </row>
    <row r="597" spans="2:3" x14ac:dyDescent="0.3">
      <c r="B597" s="22"/>
      <c r="C597" s="20" t="s">
        <v>744</v>
      </c>
    </row>
    <row r="598" spans="2:3" x14ac:dyDescent="0.3">
      <c r="B598" s="22"/>
      <c r="C598" s="20" t="s">
        <v>743</v>
      </c>
    </row>
    <row r="599" spans="2:3" x14ac:dyDescent="0.3">
      <c r="B599" s="22"/>
      <c r="C599" s="20" t="s">
        <v>742</v>
      </c>
    </row>
    <row r="600" spans="2:3" x14ac:dyDescent="0.3">
      <c r="B600" s="22"/>
      <c r="C600" s="20" t="s">
        <v>741</v>
      </c>
    </row>
    <row r="601" spans="2:3" x14ac:dyDescent="0.3">
      <c r="B601" s="22"/>
      <c r="C601" s="20" t="s">
        <v>740</v>
      </c>
    </row>
    <row r="602" spans="2:3" x14ac:dyDescent="0.3">
      <c r="B602" s="22"/>
      <c r="C602" s="20" t="s">
        <v>739</v>
      </c>
    </row>
    <row r="603" spans="2:3" x14ac:dyDescent="0.3">
      <c r="B603" s="22"/>
      <c r="C603" s="20" t="s">
        <v>738</v>
      </c>
    </row>
    <row r="604" spans="2:3" x14ac:dyDescent="0.3">
      <c r="B604" s="22"/>
      <c r="C604" s="20" t="s">
        <v>737</v>
      </c>
    </row>
    <row r="605" spans="2:3" x14ac:dyDescent="0.3">
      <c r="B605" s="22"/>
      <c r="C605" s="20" t="s">
        <v>736</v>
      </c>
    </row>
    <row r="606" spans="2:3" x14ac:dyDescent="0.3">
      <c r="B606" s="22"/>
      <c r="C606" s="20" t="s">
        <v>735</v>
      </c>
    </row>
    <row r="607" spans="2:3" x14ac:dyDescent="0.3">
      <c r="B607" s="22"/>
      <c r="C607" s="20" t="s">
        <v>734</v>
      </c>
    </row>
    <row r="608" spans="2:3" x14ac:dyDescent="0.3">
      <c r="B608" s="22"/>
      <c r="C608" s="20" t="s">
        <v>733</v>
      </c>
    </row>
    <row r="609" spans="2:3" x14ac:dyDescent="0.3">
      <c r="B609" s="22"/>
      <c r="C609" s="20" t="s">
        <v>732</v>
      </c>
    </row>
    <row r="610" spans="2:3" x14ac:dyDescent="0.3">
      <c r="B610" s="22"/>
      <c r="C610" s="20" t="s">
        <v>731</v>
      </c>
    </row>
    <row r="611" spans="2:3" x14ac:dyDescent="0.3">
      <c r="B611" s="22"/>
      <c r="C611" s="20" t="s">
        <v>730</v>
      </c>
    </row>
    <row r="612" spans="2:3" x14ac:dyDescent="0.3">
      <c r="B612" s="22"/>
      <c r="C612" s="20" t="s">
        <v>729</v>
      </c>
    </row>
    <row r="613" spans="2:3" x14ac:dyDescent="0.3">
      <c r="B613" s="22"/>
      <c r="C613" s="20" t="s">
        <v>728</v>
      </c>
    </row>
    <row r="614" spans="2:3" x14ac:dyDescent="0.3">
      <c r="B614" s="22"/>
      <c r="C614" s="20" t="s">
        <v>727</v>
      </c>
    </row>
    <row r="615" spans="2:3" x14ac:dyDescent="0.3">
      <c r="B615" s="22"/>
      <c r="C615" s="20" t="s">
        <v>726</v>
      </c>
    </row>
    <row r="616" spans="2:3" x14ac:dyDescent="0.3">
      <c r="B616" s="22"/>
      <c r="C616" s="20" t="s">
        <v>725</v>
      </c>
    </row>
    <row r="617" spans="2:3" x14ac:dyDescent="0.3">
      <c r="B617" s="22"/>
      <c r="C617" s="20" t="s">
        <v>724</v>
      </c>
    </row>
    <row r="618" spans="2:3" x14ac:dyDescent="0.3">
      <c r="B618" s="22"/>
      <c r="C618" s="20" t="s">
        <v>723</v>
      </c>
    </row>
    <row r="619" spans="2:3" x14ac:dyDescent="0.3">
      <c r="B619" s="22"/>
      <c r="C619" s="20" t="s">
        <v>722</v>
      </c>
    </row>
    <row r="620" spans="2:3" x14ac:dyDescent="0.3">
      <c r="B620" s="22"/>
      <c r="C620" s="20" t="s">
        <v>721</v>
      </c>
    </row>
    <row r="621" spans="2:3" x14ac:dyDescent="0.3">
      <c r="B621" s="22"/>
      <c r="C621" s="20" t="s">
        <v>720</v>
      </c>
    </row>
    <row r="622" spans="2:3" x14ac:dyDescent="0.3">
      <c r="B622" s="22"/>
      <c r="C622" s="20" t="s">
        <v>719</v>
      </c>
    </row>
    <row r="623" spans="2:3" x14ac:dyDescent="0.3">
      <c r="B623" s="22"/>
      <c r="C623" s="20" t="s">
        <v>718</v>
      </c>
    </row>
    <row r="624" spans="2:3" x14ac:dyDescent="0.3">
      <c r="B624" s="22"/>
      <c r="C624" s="20" t="s">
        <v>717</v>
      </c>
    </row>
    <row r="625" spans="2:3" x14ac:dyDescent="0.3">
      <c r="B625" s="22"/>
      <c r="C625" s="20" t="s">
        <v>716</v>
      </c>
    </row>
    <row r="626" spans="2:3" x14ac:dyDescent="0.3">
      <c r="B626" s="22"/>
      <c r="C626" s="20" t="s">
        <v>715</v>
      </c>
    </row>
    <row r="627" spans="2:3" x14ac:dyDescent="0.3">
      <c r="B627" s="22"/>
      <c r="C627" s="20" t="s">
        <v>714</v>
      </c>
    </row>
    <row r="628" spans="2:3" x14ac:dyDescent="0.3">
      <c r="B628" s="22"/>
      <c r="C628" s="20" t="s">
        <v>713</v>
      </c>
    </row>
    <row r="629" spans="2:3" x14ac:dyDescent="0.3">
      <c r="B629" s="22"/>
      <c r="C629" s="20" t="s">
        <v>712</v>
      </c>
    </row>
    <row r="630" spans="2:3" x14ac:dyDescent="0.3">
      <c r="B630" s="22"/>
      <c r="C630" s="20" t="s">
        <v>711</v>
      </c>
    </row>
    <row r="631" spans="2:3" x14ac:dyDescent="0.3">
      <c r="B631" s="22"/>
      <c r="C631" s="20" t="s">
        <v>710</v>
      </c>
    </row>
    <row r="632" spans="2:3" x14ac:dyDescent="0.3">
      <c r="B632" s="22"/>
      <c r="C632" s="20" t="s">
        <v>709</v>
      </c>
    </row>
    <row r="633" spans="2:3" x14ac:dyDescent="0.3">
      <c r="B633" s="22"/>
      <c r="C633" s="20" t="s">
        <v>708</v>
      </c>
    </row>
    <row r="634" spans="2:3" x14ac:dyDescent="0.3">
      <c r="B634" s="22"/>
      <c r="C634" s="20" t="s">
        <v>707</v>
      </c>
    </row>
    <row r="635" spans="2:3" x14ac:dyDescent="0.3">
      <c r="B635" s="22"/>
      <c r="C635" s="20" t="s">
        <v>706</v>
      </c>
    </row>
    <row r="636" spans="2:3" x14ac:dyDescent="0.3">
      <c r="B636" s="22"/>
      <c r="C636" s="20" t="s">
        <v>705</v>
      </c>
    </row>
    <row r="637" spans="2:3" x14ac:dyDescent="0.3">
      <c r="B637" s="22"/>
      <c r="C637" s="20" t="s">
        <v>704</v>
      </c>
    </row>
    <row r="638" spans="2:3" x14ac:dyDescent="0.3">
      <c r="B638" s="22"/>
      <c r="C638" s="20" t="s">
        <v>703</v>
      </c>
    </row>
    <row r="639" spans="2:3" x14ac:dyDescent="0.3">
      <c r="B639" s="22"/>
      <c r="C639" s="20" t="s">
        <v>702</v>
      </c>
    </row>
    <row r="640" spans="2:3" x14ac:dyDescent="0.3">
      <c r="B640" s="22"/>
      <c r="C640" s="20" t="s">
        <v>701</v>
      </c>
    </row>
    <row r="641" spans="2:3" x14ac:dyDescent="0.3">
      <c r="B641" s="22"/>
      <c r="C641" s="20" t="s">
        <v>700</v>
      </c>
    </row>
    <row r="642" spans="2:3" x14ac:dyDescent="0.3">
      <c r="B642" s="22"/>
      <c r="C642" s="20" t="s">
        <v>699</v>
      </c>
    </row>
    <row r="643" spans="2:3" x14ac:dyDescent="0.3">
      <c r="B643" s="22"/>
      <c r="C643" s="20" t="s">
        <v>698</v>
      </c>
    </row>
    <row r="644" spans="2:3" x14ac:dyDescent="0.3">
      <c r="B644" s="22"/>
      <c r="C644" s="20" t="s">
        <v>697</v>
      </c>
    </row>
    <row r="645" spans="2:3" x14ac:dyDescent="0.3">
      <c r="B645" s="22"/>
      <c r="C645" s="20" t="s">
        <v>696</v>
      </c>
    </row>
    <row r="646" spans="2:3" x14ac:dyDescent="0.3">
      <c r="B646" s="22"/>
      <c r="C646" s="20" t="s">
        <v>695</v>
      </c>
    </row>
    <row r="647" spans="2:3" x14ac:dyDescent="0.3">
      <c r="B647" s="22"/>
      <c r="C647" s="20" t="s">
        <v>694</v>
      </c>
    </row>
    <row r="648" spans="2:3" x14ac:dyDescent="0.3">
      <c r="B648" s="22"/>
      <c r="C648" s="20" t="s">
        <v>693</v>
      </c>
    </row>
    <row r="649" spans="2:3" x14ac:dyDescent="0.3">
      <c r="B649" s="22"/>
      <c r="C649" s="20" t="s">
        <v>692</v>
      </c>
    </row>
    <row r="650" spans="2:3" x14ac:dyDescent="0.3">
      <c r="B650" s="22"/>
      <c r="C650" s="20" t="s">
        <v>691</v>
      </c>
    </row>
    <row r="651" spans="2:3" x14ac:dyDescent="0.3">
      <c r="B651" s="22"/>
      <c r="C651" s="20" t="s">
        <v>690</v>
      </c>
    </row>
    <row r="652" spans="2:3" x14ac:dyDescent="0.3">
      <c r="B652" s="22"/>
      <c r="C652" s="20" t="s">
        <v>689</v>
      </c>
    </row>
    <row r="653" spans="2:3" x14ac:dyDescent="0.3">
      <c r="B653" s="22"/>
      <c r="C653" s="20" t="s">
        <v>688</v>
      </c>
    </row>
    <row r="654" spans="2:3" x14ac:dyDescent="0.3">
      <c r="B654" s="22"/>
      <c r="C654" s="20" t="s">
        <v>687</v>
      </c>
    </row>
    <row r="655" spans="2:3" x14ac:dyDescent="0.3">
      <c r="B655" s="22"/>
      <c r="C655" s="20" t="s">
        <v>686</v>
      </c>
    </row>
    <row r="656" spans="2:3" x14ac:dyDescent="0.3">
      <c r="B656" s="22"/>
      <c r="C656" s="20" t="s">
        <v>685</v>
      </c>
    </row>
    <row r="657" spans="2:3" x14ac:dyDescent="0.3">
      <c r="B657" s="22"/>
      <c r="C657" s="20" t="s">
        <v>684</v>
      </c>
    </row>
    <row r="658" spans="2:3" x14ac:dyDescent="0.3">
      <c r="B658" s="22"/>
      <c r="C658" s="20" t="s">
        <v>683</v>
      </c>
    </row>
    <row r="659" spans="2:3" x14ac:dyDescent="0.3">
      <c r="B659" s="22"/>
      <c r="C659" s="20" t="s">
        <v>682</v>
      </c>
    </row>
    <row r="660" spans="2:3" x14ac:dyDescent="0.3">
      <c r="B660" s="22"/>
      <c r="C660" s="20" t="s">
        <v>681</v>
      </c>
    </row>
    <row r="661" spans="2:3" x14ac:dyDescent="0.3">
      <c r="B661" s="22"/>
      <c r="C661" s="20" t="s">
        <v>680</v>
      </c>
    </row>
    <row r="662" spans="2:3" x14ac:dyDescent="0.3">
      <c r="B662" s="22"/>
      <c r="C662" s="20" t="s">
        <v>679</v>
      </c>
    </row>
    <row r="663" spans="2:3" x14ac:dyDescent="0.3">
      <c r="B663" s="22"/>
      <c r="C663" s="20" t="s">
        <v>678</v>
      </c>
    </row>
    <row r="664" spans="2:3" x14ac:dyDescent="0.3">
      <c r="B664" s="22"/>
      <c r="C664" s="20" t="s">
        <v>677</v>
      </c>
    </row>
    <row r="665" spans="2:3" x14ac:dyDescent="0.3">
      <c r="B665" s="22"/>
      <c r="C665" s="20" t="s">
        <v>676</v>
      </c>
    </row>
    <row r="666" spans="2:3" x14ac:dyDescent="0.3">
      <c r="B666" s="22"/>
      <c r="C666" s="20" t="s">
        <v>675</v>
      </c>
    </row>
    <row r="667" spans="2:3" x14ac:dyDescent="0.3">
      <c r="B667" s="22"/>
      <c r="C667" s="20" t="s">
        <v>674</v>
      </c>
    </row>
    <row r="668" spans="2:3" x14ac:dyDescent="0.3">
      <c r="B668" s="22"/>
      <c r="C668" s="20" t="s">
        <v>673</v>
      </c>
    </row>
    <row r="669" spans="2:3" x14ac:dyDescent="0.3">
      <c r="B669" s="22"/>
      <c r="C669" s="20" t="s">
        <v>672</v>
      </c>
    </row>
    <row r="670" spans="2:3" x14ac:dyDescent="0.3">
      <c r="B670" s="22"/>
      <c r="C670" s="20" t="s">
        <v>671</v>
      </c>
    </row>
    <row r="671" spans="2:3" x14ac:dyDescent="0.3">
      <c r="B671" s="22"/>
      <c r="C671" s="20" t="s">
        <v>670</v>
      </c>
    </row>
    <row r="672" spans="2:3" x14ac:dyDescent="0.3">
      <c r="B672" s="22"/>
      <c r="C672" s="20" t="s">
        <v>669</v>
      </c>
    </row>
    <row r="673" spans="2:3" x14ac:dyDescent="0.3">
      <c r="B673" s="22"/>
      <c r="C673" s="20" t="s">
        <v>668</v>
      </c>
    </row>
    <row r="674" spans="2:3" x14ac:dyDescent="0.3">
      <c r="B674" s="22"/>
      <c r="C674" s="20" t="s">
        <v>667</v>
      </c>
    </row>
    <row r="675" spans="2:3" x14ac:dyDescent="0.3">
      <c r="B675" s="22"/>
      <c r="C675" s="20" t="s">
        <v>666</v>
      </c>
    </row>
    <row r="676" spans="2:3" x14ac:dyDescent="0.3">
      <c r="B676" s="22"/>
      <c r="C676" s="20" t="s">
        <v>665</v>
      </c>
    </row>
    <row r="677" spans="2:3" x14ac:dyDescent="0.3">
      <c r="B677" s="22"/>
      <c r="C677" s="20" t="s">
        <v>664</v>
      </c>
    </row>
    <row r="678" spans="2:3" x14ac:dyDescent="0.3">
      <c r="B678" s="22"/>
      <c r="C678" s="20" t="s">
        <v>663</v>
      </c>
    </row>
    <row r="679" spans="2:3" x14ac:dyDescent="0.3">
      <c r="B679" s="22"/>
      <c r="C679" s="20" t="s">
        <v>662</v>
      </c>
    </row>
    <row r="680" spans="2:3" x14ac:dyDescent="0.3">
      <c r="B680" s="22"/>
      <c r="C680" s="20" t="s">
        <v>661</v>
      </c>
    </row>
    <row r="681" spans="2:3" x14ac:dyDescent="0.3">
      <c r="B681" s="22"/>
      <c r="C681" s="20" t="s">
        <v>660</v>
      </c>
    </row>
    <row r="682" spans="2:3" x14ac:dyDescent="0.3">
      <c r="B682" s="22"/>
      <c r="C682" s="20" t="s">
        <v>659</v>
      </c>
    </row>
    <row r="683" spans="2:3" x14ac:dyDescent="0.3">
      <c r="B683" s="22"/>
      <c r="C683" s="20" t="s">
        <v>658</v>
      </c>
    </row>
    <row r="684" spans="2:3" x14ac:dyDescent="0.3">
      <c r="B684" s="22"/>
      <c r="C684" s="20" t="s">
        <v>657</v>
      </c>
    </row>
    <row r="685" spans="2:3" x14ac:dyDescent="0.3">
      <c r="B685" s="22"/>
      <c r="C685" s="20" t="s">
        <v>656</v>
      </c>
    </row>
    <row r="686" spans="2:3" x14ac:dyDescent="0.3">
      <c r="B686" s="22"/>
      <c r="C686" s="20" t="s">
        <v>655</v>
      </c>
    </row>
    <row r="687" spans="2:3" x14ac:dyDescent="0.3">
      <c r="B687" s="22"/>
      <c r="C687" s="20" t="s">
        <v>654</v>
      </c>
    </row>
    <row r="688" spans="2:3" x14ac:dyDescent="0.3">
      <c r="B688" s="22"/>
      <c r="C688" s="20" t="s">
        <v>653</v>
      </c>
    </row>
    <row r="689" spans="2:3" x14ac:dyDescent="0.3">
      <c r="B689" s="22"/>
      <c r="C689" s="20" t="s">
        <v>652</v>
      </c>
    </row>
    <row r="690" spans="2:3" x14ac:dyDescent="0.3">
      <c r="B690" s="22"/>
      <c r="C690" s="20" t="s">
        <v>651</v>
      </c>
    </row>
    <row r="691" spans="2:3" x14ac:dyDescent="0.3">
      <c r="B691" s="22"/>
      <c r="C691" s="20" t="s">
        <v>650</v>
      </c>
    </row>
    <row r="692" spans="2:3" x14ac:dyDescent="0.3">
      <c r="B692" s="22"/>
      <c r="C692" s="20" t="s">
        <v>649</v>
      </c>
    </row>
    <row r="693" spans="2:3" x14ac:dyDescent="0.3">
      <c r="B693" s="22"/>
      <c r="C693" s="20" t="s">
        <v>648</v>
      </c>
    </row>
    <row r="694" spans="2:3" x14ac:dyDescent="0.3">
      <c r="B694" s="22"/>
      <c r="C694" s="20" t="s">
        <v>647</v>
      </c>
    </row>
    <row r="695" spans="2:3" x14ac:dyDescent="0.3">
      <c r="B695" s="22"/>
      <c r="C695" s="20" t="s">
        <v>646</v>
      </c>
    </row>
    <row r="696" spans="2:3" x14ac:dyDescent="0.3">
      <c r="B696" s="22"/>
      <c r="C696" s="20" t="s">
        <v>645</v>
      </c>
    </row>
    <row r="697" spans="2:3" x14ac:dyDescent="0.3">
      <c r="B697" s="22"/>
      <c r="C697" s="20" t="s">
        <v>644</v>
      </c>
    </row>
    <row r="698" spans="2:3" x14ac:dyDescent="0.3">
      <c r="B698" s="22"/>
      <c r="C698" s="20" t="s">
        <v>643</v>
      </c>
    </row>
    <row r="699" spans="2:3" x14ac:dyDescent="0.3">
      <c r="B699" s="22"/>
      <c r="C699" s="20" t="s">
        <v>642</v>
      </c>
    </row>
    <row r="700" spans="2:3" x14ac:dyDescent="0.3">
      <c r="B700" s="22"/>
      <c r="C700" s="20" t="s">
        <v>641</v>
      </c>
    </row>
    <row r="701" spans="2:3" x14ac:dyDescent="0.3">
      <c r="B701" s="22"/>
      <c r="C701" s="20" t="s">
        <v>640</v>
      </c>
    </row>
    <row r="702" spans="2:3" x14ac:dyDescent="0.3">
      <c r="B702" s="22"/>
      <c r="C702" s="20" t="s">
        <v>639</v>
      </c>
    </row>
    <row r="703" spans="2:3" x14ac:dyDescent="0.3">
      <c r="B703" s="22"/>
      <c r="C703" s="20" t="s">
        <v>638</v>
      </c>
    </row>
    <row r="704" spans="2:3" x14ac:dyDescent="0.3">
      <c r="B704" s="22"/>
      <c r="C704" s="20" t="s">
        <v>637</v>
      </c>
    </row>
    <row r="705" spans="2:3" x14ac:dyDescent="0.3">
      <c r="B705" s="22"/>
      <c r="C705" s="20" t="s">
        <v>636</v>
      </c>
    </row>
    <row r="706" spans="2:3" x14ac:dyDescent="0.3">
      <c r="B706" s="22"/>
      <c r="C706" s="20" t="s">
        <v>635</v>
      </c>
    </row>
    <row r="707" spans="2:3" x14ac:dyDescent="0.3">
      <c r="B707" s="22"/>
      <c r="C707" s="20" t="s">
        <v>634</v>
      </c>
    </row>
    <row r="708" spans="2:3" x14ac:dyDescent="0.3">
      <c r="B708" s="22"/>
      <c r="C708" s="20" t="s">
        <v>633</v>
      </c>
    </row>
    <row r="709" spans="2:3" x14ac:dyDescent="0.3">
      <c r="B709" s="22"/>
      <c r="C709" s="20" t="s">
        <v>632</v>
      </c>
    </row>
    <row r="710" spans="2:3" x14ac:dyDescent="0.3">
      <c r="B710" s="22"/>
      <c r="C710" s="20" t="s">
        <v>631</v>
      </c>
    </row>
    <row r="711" spans="2:3" x14ac:dyDescent="0.3">
      <c r="B711" s="22"/>
      <c r="C711" s="20" t="s">
        <v>630</v>
      </c>
    </row>
    <row r="712" spans="2:3" x14ac:dyDescent="0.3">
      <c r="B712" s="22"/>
      <c r="C712" s="20" t="s">
        <v>629</v>
      </c>
    </row>
    <row r="713" spans="2:3" x14ac:dyDescent="0.3">
      <c r="B713" s="22"/>
      <c r="C713" s="20" t="s">
        <v>628</v>
      </c>
    </row>
    <row r="714" spans="2:3" x14ac:dyDescent="0.3">
      <c r="B714" s="22"/>
      <c r="C714" s="20" t="s">
        <v>627</v>
      </c>
    </row>
    <row r="715" spans="2:3" x14ac:dyDescent="0.3">
      <c r="B715" s="22"/>
      <c r="C715" s="20" t="s">
        <v>626</v>
      </c>
    </row>
    <row r="716" spans="2:3" x14ac:dyDescent="0.3">
      <c r="B716" s="22"/>
      <c r="C716" s="20" t="s">
        <v>625</v>
      </c>
    </row>
    <row r="717" spans="2:3" x14ac:dyDescent="0.3">
      <c r="B717" s="22"/>
      <c r="C717" s="20" t="s">
        <v>624</v>
      </c>
    </row>
    <row r="718" spans="2:3" x14ac:dyDescent="0.3">
      <c r="B718" s="22"/>
      <c r="C718" s="20" t="s">
        <v>623</v>
      </c>
    </row>
    <row r="719" spans="2:3" x14ac:dyDescent="0.3">
      <c r="B719" s="22"/>
      <c r="C719" s="20" t="s">
        <v>622</v>
      </c>
    </row>
    <row r="720" spans="2:3" x14ac:dyDescent="0.3">
      <c r="B720" s="22"/>
      <c r="C720" s="20" t="s">
        <v>621</v>
      </c>
    </row>
    <row r="721" spans="2:3" x14ac:dyDescent="0.3">
      <c r="B721" s="22"/>
      <c r="C721" s="20" t="s">
        <v>620</v>
      </c>
    </row>
    <row r="722" spans="2:3" x14ac:dyDescent="0.3">
      <c r="B722" s="22"/>
      <c r="C722" s="20" t="s">
        <v>619</v>
      </c>
    </row>
    <row r="723" spans="2:3" x14ac:dyDescent="0.3">
      <c r="B723" s="22"/>
      <c r="C723" s="20" t="s">
        <v>618</v>
      </c>
    </row>
    <row r="724" spans="2:3" x14ac:dyDescent="0.3">
      <c r="B724" s="22"/>
      <c r="C724" s="20" t="s">
        <v>617</v>
      </c>
    </row>
    <row r="725" spans="2:3" x14ac:dyDescent="0.3">
      <c r="B725" s="22"/>
      <c r="C725" s="20" t="s">
        <v>616</v>
      </c>
    </row>
    <row r="726" spans="2:3" x14ac:dyDescent="0.3">
      <c r="B726" s="22"/>
      <c r="C726" s="20" t="s">
        <v>615</v>
      </c>
    </row>
    <row r="727" spans="2:3" x14ac:dyDescent="0.3">
      <c r="B727" s="22"/>
      <c r="C727" s="20" t="s">
        <v>614</v>
      </c>
    </row>
    <row r="728" spans="2:3" x14ac:dyDescent="0.3">
      <c r="B728" s="22"/>
      <c r="C728" s="20" t="s">
        <v>613</v>
      </c>
    </row>
    <row r="729" spans="2:3" x14ac:dyDescent="0.3">
      <c r="B729" s="22"/>
      <c r="C729" s="20" t="s">
        <v>612</v>
      </c>
    </row>
    <row r="730" spans="2:3" x14ac:dyDescent="0.3">
      <c r="B730" s="22"/>
      <c r="C730" s="20" t="s">
        <v>611</v>
      </c>
    </row>
    <row r="731" spans="2:3" x14ac:dyDescent="0.3">
      <c r="B731" s="22"/>
      <c r="C731" s="20" t="s">
        <v>610</v>
      </c>
    </row>
    <row r="732" spans="2:3" x14ac:dyDescent="0.3">
      <c r="B732" s="22"/>
      <c r="C732" s="20" t="s">
        <v>609</v>
      </c>
    </row>
    <row r="733" spans="2:3" x14ac:dyDescent="0.3">
      <c r="B733" s="22"/>
      <c r="C733" s="20" t="s">
        <v>608</v>
      </c>
    </row>
    <row r="734" spans="2:3" x14ac:dyDescent="0.3">
      <c r="B734" s="22"/>
      <c r="C734" s="20" t="s">
        <v>607</v>
      </c>
    </row>
    <row r="735" spans="2:3" x14ac:dyDescent="0.3">
      <c r="B735" s="22"/>
      <c r="C735" s="20" t="s">
        <v>606</v>
      </c>
    </row>
    <row r="736" spans="2:3" x14ac:dyDescent="0.3">
      <c r="B736" s="22"/>
      <c r="C736" s="20" t="s">
        <v>605</v>
      </c>
    </row>
    <row r="737" spans="2:3" x14ac:dyDescent="0.3">
      <c r="B737" s="22"/>
      <c r="C737" s="20" t="s">
        <v>604</v>
      </c>
    </row>
    <row r="738" spans="2:3" x14ac:dyDescent="0.3">
      <c r="B738" s="22"/>
      <c r="C738" s="20" t="s">
        <v>603</v>
      </c>
    </row>
    <row r="739" spans="2:3" x14ac:dyDescent="0.3">
      <c r="B739" s="22"/>
      <c r="C739" s="20" t="s">
        <v>602</v>
      </c>
    </row>
    <row r="740" spans="2:3" x14ac:dyDescent="0.3">
      <c r="B740" s="22"/>
      <c r="C740" s="20" t="s">
        <v>601</v>
      </c>
    </row>
    <row r="741" spans="2:3" x14ac:dyDescent="0.3">
      <c r="B741" s="22"/>
      <c r="C741" s="20" t="s">
        <v>600</v>
      </c>
    </row>
    <row r="742" spans="2:3" x14ac:dyDescent="0.3">
      <c r="B742" s="22"/>
      <c r="C742" s="20" t="s">
        <v>599</v>
      </c>
    </row>
    <row r="743" spans="2:3" x14ac:dyDescent="0.3">
      <c r="B743" s="22"/>
      <c r="C743" s="20" t="s">
        <v>598</v>
      </c>
    </row>
    <row r="744" spans="2:3" x14ac:dyDescent="0.3">
      <c r="B744" s="22"/>
      <c r="C744" s="20" t="s">
        <v>597</v>
      </c>
    </row>
    <row r="745" spans="2:3" x14ac:dyDescent="0.3">
      <c r="B745" s="22"/>
      <c r="C745" s="20" t="s">
        <v>596</v>
      </c>
    </row>
    <row r="746" spans="2:3" x14ac:dyDescent="0.3">
      <c r="B746" s="22"/>
      <c r="C746" s="20" t="s">
        <v>595</v>
      </c>
    </row>
    <row r="747" spans="2:3" x14ac:dyDescent="0.3">
      <c r="B747" s="22"/>
      <c r="C747" s="20" t="s">
        <v>594</v>
      </c>
    </row>
    <row r="748" spans="2:3" x14ac:dyDescent="0.3">
      <c r="B748" s="22"/>
      <c r="C748" s="20" t="s">
        <v>593</v>
      </c>
    </row>
    <row r="749" spans="2:3" x14ac:dyDescent="0.3">
      <c r="B749" s="22"/>
      <c r="C749" s="20" t="s">
        <v>592</v>
      </c>
    </row>
    <row r="750" spans="2:3" x14ac:dyDescent="0.3">
      <c r="B750" s="22"/>
      <c r="C750" s="20" t="s">
        <v>591</v>
      </c>
    </row>
    <row r="751" spans="2:3" x14ac:dyDescent="0.3">
      <c r="B751" s="22"/>
      <c r="C751" s="20" t="s">
        <v>590</v>
      </c>
    </row>
    <row r="752" spans="2:3" x14ac:dyDescent="0.3">
      <c r="B752" s="22"/>
      <c r="C752" s="20" t="s">
        <v>589</v>
      </c>
    </row>
    <row r="753" spans="2:3" x14ac:dyDescent="0.3">
      <c r="B753" s="22"/>
      <c r="C753" s="20" t="s">
        <v>588</v>
      </c>
    </row>
    <row r="754" spans="2:3" x14ac:dyDescent="0.3">
      <c r="B754" s="22"/>
      <c r="C754" s="20" t="s">
        <v>587</v>
      </c>
    </row>
    <row r="755" spans="2:3" x14ac:dyDescent="0.3">
      <c r="B755" s="22"/>
      <c r="C755" s="20" t="s">
        <v>586</v>
      </c>
    </row>
    <row r="756" spans="2:3" x14ac:dyDescent="0.3">
      <c r="B756" s="22"/>
      <c r="C756" s="20" t="s">
        <v>585</v>
      </c>
    </row>
    <row r="757" spans="2:3" x14ac:dyDescent="0.3">
      <c r="B757" s="22"/>
      <c r="C757" s="20" t="s">
        <v>584</v>
      </c>
    </row>
    <row r="758" spans="2:3" x14ac:dyDescent="0.3">
      <c r="B758" s="22"/>
      <c r="C758" s="20" t="s">
        <v>583</v>
      </c>
    </row>
    <row r="759" spans="2:3" x14ac:dyDescent="0.3">
      <c r="B759" s="22"/>
      <c r="C759" s="20" t="s">
        <v>582</v>
      </c>
    </row>
    <row r="760" spans="2:3" x14ac:dyDescent="0.3">
      <c r="B760" s="22"/>
      <c r="C760" s="20" t="s">
        <v>581</v>
      </c>
    </row>
    <row r="761" spans="2:3" x14ac:dyDescent="0.3">
      <c r="B761" s="22"/>
      <c r="C761" s="20" t="s">
        <v>580</v>
      </c>
    </row>
    <row r="762" spans="2:3" x14ac:dyDescent="0.3">
      <c r="B762" s="22"/>
      <c r="C762" s="20" t="s">
        <v>579</v>
      </c>
    </row>
    <row r="763" spans="2:3" x14ac:dyDescent="0.3">
      <c r="B763" s="22"/>
      <c r="C763" s="20" t="s">
        <v>578</v>
      </c>
    </row>
    <row r="764" spans="2:3" x14ac:dyDescent="0.3">
      <c r="B764" s="22"/>
      <c r="C764" s="20" t="s">
        <v>577</v>
      </c>
    </row>
    <row r="765" spans="2:3" x14ac:dyDescent="0.3">
      <c r="B765" s="22"/>
      <c r="C765" s="20" t="s">
        <v>576</v>
      </c>
    </row>
    <row r="766" spans="2:3" x14ac:dyDescent="0.3">
      <c r="B766" s="22"/>
      <c r="C766" s="20" t="s">
        <v>575</v>
      </c>
    </row>
    <row r="767" spans="2:3" x14ac:dyDescent="0.3">
      <c r="B767" s="22"/>
      <c r="C767" s="20" t="s">
        <v>574</v>
      </c>
    </row>
    <row r="768" spans="2:3" x14ac:dyDescent="0.3">
      <c r="B768" s="22"/>
      <c r="C768" s="20" t="s">
        <v>573</v>
      </c>
    </row>
    <row r="769" spans="2:3" x14ac:dyDescent="0.3">
      <c r="B769" s="22"/>
      <c r="C769" s="20" t="s">
        <v>572</v>
      </c>
    </row>
    <row r="770" spans="2:3" x14ac:dyDescent="0.3">
      <c r="B770" s="22"/>
      <c r="C770" s="20" t="s">
        <v>571</v>
      </c>
    </row>
    <row r="771" spans="2:3" x14ac:dyDescent="0.3">
      <c r="B771" s="22"/>
      <c r="C771" s="20" t="s">
        <v>570</v>
      </c>
    </row>
    <row r="772" spans="2:3" x14ac:dyDescent="0.3">
      <c r="B772" s="22"/>
      <c r="C772" s="20" t="s">
        <v>569</v>
      </c>
    </row>
    <row r="773" spans="2:3" x14ac:dyDescent="0.3">
      <c r="B773" s="22"/>
      <c r="C773" s="20" t="s">
        <v>568</v>
      </c>
    </row>
    <row r="774" spans="2:3" x14ac:dyDescent="0.3">
      <c r="B774" s="22"/>
      <c r="C774" s="20" t="s">
        <v>567</v>
      </c>
    </row>
    <row r="775" spans="2:3" x14ac:dyDescent="0.3">
      <c r="B775" s="22"/>
      <c r="C775" s="20" t="s">
        <v>566</v>
      </c>
    </row>
    <row r="776" spans="2:3" x14ac:dyDescent="0.3">
      <c r="B776" s="22"/>
      <c r="C776" s="20" t="s">
        <v>565</v>
      </c>
    </row>
    <row r="777" spans="2:3" x14ac:dyDescent="0.3">
      <c r="B777" s="22"/>
      <c r="C777" s="20" t="s">
        <v>564</v>
      </c>
    </row>
    <row r="778" spans="2:3" x14ac:dyDescent="0.3">
      <c r="B778" s="22"/>
      <c r="C778" s="20" t="s">
        <v>563</v>
      </c>
    </row>
    <row r="779" spans="2:3" x14ac:dyDescent="0.3">
      <c r="B779" s="22"/>
      <c r="C779" s="20" t="s">
        <v>562</v>
      </c>
    </row>
    <row r="780" spans="2:3" x14ac:dyDescent="0.3">
      <c r="B780" s="22"/>
      <c r="C780" s="20" t="s">
        <v>561</v>
      </c>
    </row>
    <row r="781" spans="2:3" x14ac:dyDescent="0.3">
      <c r="B781" s="22"/>
      <c r="C781" s="20" t="s">
        <v>560</v>
      </c>
    </row>
    <row r="782" spans="2:3" x14ac:dyDescent="0.3">
      <c r="B782" s="22"/>
      <c r="C782" s="20" t="s">
        <v>559</v>
      </c>
    </row>
    <row r="783" spans="2:3" x14ac:dyDescent="0.3">
      <c r="B783" s="22"/>
      <c r="C783" s="20" t="s">
        <v>558</v>
      </c>
    </row>
    <row r="784" spans="2:3" x14ac:dyDescent="0.3">
      <c r="B784" s="22"/>
      <c r="C784" s="20" t="s">
        <v>557</v>
      </c>
    </row>
    <row r="785" spans="2:3" x14ac:dyDescent="0.3">
      <c r="B785" s="22"/>
      <c r="C785" s="20" t="s">
        <v>556</v>
      </c>
    </row>
    <row r="786" spans="2:3" x14ac:dyDescent="0.3">
      <c r="B786" s="22"/>
      <c r="C786" s="20" t="s">
        <v>555</v>
      </c>
    </row>
    <row r="787" spans="2:3" x14ac:dyDescent="0.3">
      <c r="B787" s="22"/>
      <c r="C787" s="20" t="s">
        <v>554</v>
      </c>
    </row>
    <row r="788" spans="2:3" x14ac:dyDescent="0.3">
      <c r="B788" s="22"/>
      <c r="C788" s="20" t="s">
        <v>553</v>
      </c>
    </row>
    <row r="789" spans="2:3" x14ac:dyDescent="0.3">
      <c r="B789" s="22"/>
      <c r="C789" s="20" t="s">
        <v>552</v>
      </c>
    </row>
    <row r="790" spans="2:3" x14ac:dyDescent="0.3">
      <c r="B790" s="22"/>
      <c r="C790" s="20" t="s">
        <v>551</v>
      </c>
    </row>
    <row r="791" spans="2:3" x14ac:dyDescent="0.3">
      <c r="B791" s="22"/>
      <c r="C791" s="20" t="s">
        <v>550</v>
      </c>
    </row>
    <row r="792" spans="2:3" x14ac:dyDescent="0.3">
      <c r="B792" s="22"/>
      <c r="C792" s="20" t="s">
        <v>549</v>
      </c>
    </row>
    <row r="793" spans="2:3" x14ac:dyDescent="0.3">
      <c r="B793" s="22"/>
      <c r="C793" s="20" t="s">
        <v>548</v>
      </c>
    </row>
    <row r="794" spans="2:3" x14ac:dyDescent="0.3">
      <c r="B794" s="22"/>
      <c r="C794" s="20" t="s">
        <v>547</v>
      </c>
    </row>
    <row r="795" spans="2:3" x14ac:dyDescent="0.3">
      <c r="B795" s="22"/>
      <c r="C795" s="20" t="s">
        <v>546</v>
      </c>
    </row>
    <row r="796" spans="2:3" x14ac:dyDescent="0.3">
      <c r="B796" s="22"/>
      <c r="C796" s="20" t="s">
        <v>545</v>
      </c>
    </row>
    <row r="797" spans="2:3" x14ac:dyDescent="0.3">
      <c r="B797" s="22"/>
      <c r="C797" s="20" t="s">
        <v>544</v>
      </c>
    </row>
    <row r="798" spans="2:3" x14ac:dyDescent="0.3">
      <c r="B798" s="22"/>
      <c r="C798" s="20" t="s">
        <v>543</v>
      </c>
    </row>
    <row r="799" spans="2:3" x14ac:dyDescent="0.3">
      <c r="B799" s="22"/>
      <c r="C799" s="20" t="s">
        <v>542</v>
      </c>
    </row>
    <row r="800" spans="2:3" x14ac:dyDescent="0.3">
      <c r="B800" s="22"/>
      <c r="C800" s="20" t="s">
        <v>541</v>
      </c>
    </row>
    <row r="801" spans="2:3" x14ac:dyDescent="0.3">
      <c r="B801" s="22"/>
      <c r="C801" s="20" t="s">
        <v>540</v>
      </c>
    </row>
    <row r="802" spans="2:3" x14ac:dyDescent="0.3">
      <c r="B802" s="22"/>
      <c r="C802" s="20" t="s">
        <v>539</v>
      </c>
    </row>
    <row r="803" spans="2:3" x14ac:dyDescent="0.3">
      <c r="B803" s="22"/>
      <c r="C803" s="20" t="s">
        <v>538</v>
      </c>
    </row>
    <row r="804" spans="2:3" x14ac:dyDescent="0.3">
      <c r="B804" s="22"/>
      <c r="C804" s="20" t="s">
        <v>537</v>
      </c>
    </row>
    <row r="805" spans="2:3" x14ac:dyDescent="0.3">
      <c r="B805" s="22"/>
      <c r="C805" s="20" t="s">
        <v>536</v>
      </c>
    </row>
    <row r="806" spans="2:3" x14ac:dyDescent="0.3">
      <c r="B806" s="22"/>
      <c r="C806" s="20" t="s">
        <v>535</v>
      </c>
    </row>
    <row r="807" spans="2:3" x14ac:dyDescent="0.3">
      <c r="B807" s="22"/>
      <c r="C807" s="20" t="s">
        <v>534</v>
      </c>
    </row>
    <row r="808" spans="2:3" x14ac:dyDescent="0.3">
      <c r="B808" s="22"/>
      <c r="C808" s="20" t="s">
        <v>533</v>
      </c>
    </row>
    <row r="809" spans="2:3" x14ac:dyDescent="0.3">
      <c r="B809" s="22"/>
      <c r="C809" s="20" t="s">
        <v>532</v>
      </c>
    </row>
    <row r="810" spans="2:3" x14ac:dyDescent="0.3">
      <c r="B810" s="22"/>
      <c r="C810" s="20" t="s">
        <v>531</v>
      </c>
    </row>
    <row r="811" spans="2:3" x14ac:dyDescent="0.3">
      <c r="B811" s="22"/>
      <c r="C811" s="20" t="s">
        <v>530</v>
      </c>
    </row>
    <row r="812" spans="2:3" x14ac:dyDescent="0.3">
      <c r="B812" s="22"/>
      <c r="C812" s="20" t="s">
        <v>529</v>
      </c>
    </row>
    <row r="813" spans="2:3" x14ac:dyDescent="0.3">
      <c r="B813" s="22"/>
      <c r="C813" s="20" t="s">
        <v>528</v>
      </c>
    </row>
    <row r="814" spans="2:3" x14ac:dyDescent="0.3">
      <c r="B814" s="22"/>
      <c r="C814" s="20" t="s">
        <v>527</v>
      </c>
    </row>
    <row r="815" spans="2:3" x14ac:dyDescent="0.3">
      <c r="B815" s="22"/>
      <c r="C815" s="20" t="s">
        <v>526</v>
      </c>
    </row>
    <row r="816" spans="2:3" x14ac:dyDescent="0.3">
      <c r="B816" s="22"/>
      <c r="C816" s="20" t="s">
        <v>525</v>
      </c>
    </row>
    <row r="817" spans="2:3" x14ac:dyDescent="0.3">
      <c r="B817" s="22"/>
      <c r="C817" s="20" t="s">
        <v>524</v>
      </c>
    </row>
    <row r="818" spans="2:3" x14ac:dyDescent="0.3">
      <c r="B818" s="22"/>
      <c r="C818" s="20" t="s">
        <v>523</v>
      </c>
    </row>
    <row r="819" spans="2:3" x14ac:dyDescent="0.3">
      <c r="B819" s="22"/>
      <c r="C819" s="20" t="s">
        <v>522</v>
      </c>
    </row>
    <row r="820" spans="2:3" x14ac:dyDescent="0.3">
      <c r="B820" s="22"/>
      <c r="C820" s="20" t="s">
        <v>521</v>
      </c>
    </row>
    <row r="821" spans="2:3" x14ac:dyDescent="0.3">
      <c r="B821" s="22"/>
      <c r="C821" s="20" t="s">
        <v>520</v>
      </c>
    </row>
    <row r="822" spans="2:3" x14ac:dyDescent="0.3">
      <c r="B822" s="22"/>
      <c r="C822" s="20" t="s">
        <v>519</v>
      </c>
    </row>
    <row r="823" spans="2:3" x14ac:dyDescent="0.3">
      <c r="B823" s="22"/>
      <c r="C823" s="20" t="s">
        <v>518</v>
      </c>
    </row>
    <row r="824" spans="2:3" x14ac:dyDescent="0.3">
      <c r="B824" s="22"/>
      <c r="C824" s="20" t="s">
        <v>517</v>
      </c>
    </row>
    <row r="825" spans="2:3" x14ac:dyDescent="0.3">
      <c r="B825" s="22"/>
      <c r="C825" s="20" t="s">
        <v>516</v>
      </c>
    </row>
    <row r="826" spans="2:3" x14ac:dyDescent="0.3">
      <c r="B826" s="22"/>
      <c r="C826" s="20" t="s">
        <v>515</v>
      </c>
    </row>
    <row r="827" spans="2:3" x14ac:dyDescent="0.3">
      <c r="B827" s="22"/>
      <c r="C827" s="20" t="s">
        <v>514</v>
      </c>
    </row>
    <row r="828" spans="2:3" x14ac:dyDescent="0.3">
      <c r="B828" s="22"/>
      <c r="C828" s="20" t="s">
        <v>513</v>
      </c>
    </row>
    <row r="829" spans="2:3" x14ac:dyDescent="0.3">
      <c r="B829" s="22"/>
      <c r="C829" s="20" t="s">
        <v>512</v>
      </c>
    </row>
    <row r="830" spans="2:3" x14ac:dyDescent="0.3">
      <c r="B830" s="22"/>
      <c r="C830" s="20" t="s">
        <v>511</v>
      </c>
    </row>
    <row r="831" spans="2:3" x14ac:dyDescent="0.3">
      <c r="B831" s="22"/>
      <c r="C831" s="20" t="s">
        <v>510</v>
      </c>
    </row>
    <row r="832" spans="2:3" x14ac:dyDescent="0.3">
      <c r="B832" s="22"/>
      <c r="C832" s="20" t="s">
        <v>509</v>
      </c>
    </row>
    <row r="833" spans="2:3" x14ac:dyDescent="0.3">
      <c r="B833" s="22"/>
      <c r="C833" s="20" t="s">
        <v>508</v>
      </c>
    </row>
    <row r="834" spans="2:3" x14ac:dyDescent="0.3">
      <c r="B834" s="22"/>
      <c r="C834" s="20" t="s">
        <v>507</v>
      </c>
    </row>
    <row r="835" spans="2:3" x14ac:dyDescent="0.3">
      <c r="B835" s="22"/>
      <c r="C835" s="20" t="s">
        <v>506</v>
      </c>
    </row>
    <row r="836" spans="2:3" x14ac:dyDescent="0.3">
      <c r="B836" s="22"/>
      <c r="C836" s="20" t="s">
        <v>505</v>
      </c>
    </row>
    <row r="837" spans="2:3" x14ac:dyDescent="0.3">
      <c r="B837" s="22"/>
      <c r="C837" s="20" t="s">
        <v>504</v>
      </c>
    </row>
    <row r="838" spans="2:3" x14ac:dyDescent="0.3">
      <c r="B838" s="22"/>
      <c r="C838" s="20" t="s">
        <v>503</v>
      </c>
    </row>
    <row r="839" spans="2:3" x14ac:dyDescent="0.3">
      <c r="B839" s="22"/>
      <c r="C839" s="20" t="s">
        <v>502</v>
      </c>
    </row>
    <row r="840" spans="2:3" x14ac:dyDescent="0.3">
      <c r="B840" s="22"/>
      <c r="C840" s="20" t="s">
        <v>501</v>
      </c>
    </row>
    <row r="841" spans="2:3" x14ac:dyDescent="0.3">
      <c r="B841" s="22"/>
      <c r="C841" s="20" t="s">
        <v>500</v>
      </c>
    </row>
    <row r="842" spans="2:3" x14ac:dyDescent="0.3">
      <c r="B842" s="22"/>
      <c r="C842" s="20" t="s">
        <v>499</v>
      </c>
    </row>
    <row r="843" spans="2:3" x14ac:dyDescent="0.3">
      <c r="B843" s="22"/>
      <c r="C843" s="20" t="s">
        <v>498</v>
      </c>
    </row>
    <row r="844" spans="2:3" x14ac:dyDescent="0.3">
      <c r="B844" s="22"/>
      <c r="C844" s="20" t="s">
        <v>497</v>
      </c>
    </row>
    <row r="845" spans="2:3" x14ac:dyDescent="0.3">
      <c r="B845" s="22"/>
      <c r="C845" s="20" t="s">
        <v>496</v>
      </c>
    </row>
    <row r="846" spans="2:3" x14ac:dyDescent="0.3">
      <c r="B846" s="22"/>
      <c r="C846" s="20" t="s">
        <v>495</v>
      </c>
    </row>
    <row r="847" spans="2:3" x14ac:dyDescent="0.3">
      <c r="B847" s="22"/>
      <c r="C847" s="20" t="s">
        <v>494</v>
      </c>
    </row>
    <row r="848" spans="2:3" x14ac:dyDescent="0.3">
      <c r="B848" s="22"/>
      <c r="C848" s="20" t="s">
        <v>493</v>
      </c>
    </row>
    <row r="849" spans="2:3" x14ac:dyDescent="0.3">
      <c r="B849" s="22"/>
      <c r="C849" s="20" t="s">
        <v>492</v>
      </c>
    </row>
    <row r="850" spans="2:3" x14ac:dyDescent="0.3">
      <c r="B850" s="22"/>
      <c r="C850" s="20" t="s">
        <v>491</v>
      </c>
    </row>
    <row r="851" spans="2:3" x14ac:dyDescent="0.3">
      <c r="B851" s="22"/>
      <c r="C851" s="20" t="s">
        <v>490</v>
      </c>
    </row>
    <row r="852" spans="2:3" x14ac:dyDescent="0.3">
      <c r="B852" s="22"/>
      <c r="C852" s="20" t="s">
        <v>489</v>
      </c>
    </row>
    <row r="853" spans="2:3" x14ac:dyDescent="0.3">
      <c r="B853" s="22"/>
      <c r="C853" s="20" t="s">
        <v>488</v>
      </c>
    </row>
    <row r="854" spans="2:3" x14ac:dyDescent="0.3">
      <c r="B854" s="22"/>
      <c r="C854" s="20" t="s">
        <v>487</v>
      </c>
    </row>
    <row r="855" spans="2:3" x14ac:dyDescent="0.3">
      <c r="B855" s="22"/>
      <c r="C855" s="20" t="s">
        <v>486</v>
      </c>
    </row>
    <row r="856" spans="2:3" x14ac:dyDescent="0.3">
      <c r="B856" s="22"/>
      <c r="C856" s="20" t="s">
        <v>485</v>
      </c>
    </row>
    <row r="857" spans="2:3" x14ac:dyDescent="0.3">
      <c r="B857" s="22"/>
      <c r="C857" s="20" t="s">
        <v>484</v>
      </c>
    </row>
    <row r="858" spans="2:3" x14ac:dyDescent="0.3">
      <c r="B858" s="22"/>
      <c r="C858" s="20" t="s">
        <v>483</v>
      </c>
    </row>
    <row r="859" spans="2:3" x14ac:dyDescent="0.3">
      <c r="B859" s="22"/>
      <c r="C859" s="20" t="s">
        <v>482</v>
      </c>
    </row>
    <row r="860" spans="2:3" x14ac:dyDescent="0.3">
      <c r="B860" s="22"/>
      <c r="C860" s="20" t="s">
        <v>481</v>
      </c>
    </row>
    <row r="861" spans="2:3" x14ac:dyDescent="0.3">
      <c r="B861" s="22"/>
      <c r="C861" s="20" t="s">
        <v>480</v>
      </c>
    </row>
    <row r="862" spans="2:3" x14ac:dyDescent="0.3">
      <c r="B862" s="22"/>
      <c r="C862" s="20" t="s">
        <v>479</v>
      </c>
    </row>
    <row r="863" spans="2:3" x14ac:dyDescent="0.3">
      <c r="B863" s="22"/>
      <c r="C863" s="20" t="s">
        <v>478</v>
      </c>
    </row>
    <row r="864" spans="2:3" x14ac:dyDescent="0.3">
      <c r="B864" s="22"/>
      <c r="C864" s="20" t="s">
        <v>477</v>
      </c>
    </row>
    <row r="865" spans="2:3" x14ac:dyDescent="0.3">
      <c r="B865" s="22"/>
      <c r="C865" s="20" t="s">
        <v>476</v>
      </c>
    </row>
    <row r="866" spans="2:3" x14ac:dyDescent="0.3">
      <c r="B866" s="22"/>
      <c r="C866" s="20" t="s">
        <v>475</v>
      </c>
    </row>
    <row r="867" spans="2:3" x14ac:dyDescent="0.3">
      <c r="B867" s="22"/>
      <c r="C867" s="20" t="s">
        <v>474</v>
      </c>
    </row>
    <row r="868" spans="2:3" x14ac:dyDescent="0.3">
      <c r="B868" s="22"/>
      <c r="C868" s="20" t="s">
        <v>473</v>
      </c>
    </row>
    <row r="869" spans="2:3" x14ac:dyDescent="0.3">
      <c r="B869" s="22"/>
      <c r="C869" s="20" t="s">
        <v>472</v>
      </c>
    </row>
    <row r="870" spans="2:3" x14ac:dyDescent="0.3">
      <c r="B870" s="22"/>
      <c r="C870" s="20" t="s">
        <v>471</v>
      </c>
    </row>
    <row r="871" spans="2:3" x14ac:dyDescent="0.3">
      <c r="B871" s="22"/>
      <c r="C871" s="20" t="s">
        <v>470</v>
      </c>
    </row>
    <row r="872" spans="2:3" x14ac:dyDescent="0.3">
      <c r="B872" s="22"/>
      <c r="C872" s="20" t="s">
        <v>469</v>
      </c>
    </row>
    <row r="873" spans="2:3" x14ac:dyDescent="0.3">
      <c r="B873" s="22"/>
      <c r="C873" s="20" t="s">
        <v>468</v>
      </c>
    </row>
    <row r="874" spans="2:3" x14ac:dyDescent="0.3">
      <c r="B874" s="22"/>
      <c r="C874" s="20" t="s">
        <v>467</v>
      </c>
    </row>
    <row r="875" spans="2:3" x14ac:dyDescent="0.3">
      <c r="B875" s="22"/>
      <c r="C875" s="20" t="s">
        <v>466</v>
      </c>
    </row>
    <row r="876" spans="2:3" x14ac:dyDescent="0.3">
      <c r="B876" s="22"/>
      <c r="C876" s="20" t="s">
        <v>465</v>
      </c>
    </row>
    <row r="877" spans="2:3" x14ac:dyDescent="0.3">
      <c r="B877" s="22"/>
      <c r="C877" s="20" t="s">
        <v>464</v>
      </c>
    </row>
    <row r="878" spans="2:3" x14ac:dyDescent="0.3">
      <c r="B878" s="22"/>
      <c r="C878" s="20" t="s">
        <v>463</v>
      </c>
    </row>
    <row r="879" spans="2:3" x14ac:dyDescent="0.3">
      <c r="B879" s="22"/>
      <c r="C879" s="20" t="s">
        <v>462</v>
      </c>
    </row>
    <row r="880" spans="2:3" x14ac:dyDescent="0.3">
      <c r="B880" s="22"/>
      <c r="C880" s="20" t="s">
        <v>461</v>
      </c>
    </row>
    <row r="881" spans="2:3" x14ac:dyDescent="0.3">
      <c r="B881" s="22"/>
      <c r="C881" s="20" t="s">
        <v>460</v>
      </c>
    </row>
    <row r="882" spans="2:3" x14ac:dyDescent="0.3">
      <c r="B882" s="22"/>
      <c r="C882" s="20" t="s">
        <v>459</v>
      </c>
    </row>
    <row r="883" spans="2:3" x14ac:dyDescent="0.3">
      <c r="B883" s="22"/>
      <c r="C883" s="20" t="s">
        <v>458</v>
      </c>
    </row>
    <row r="884" spans="2:3" x14ac:dyDescent="0.3">
      <c r="B884" s="22"/>
      <c r="C884" s="20" t="s">
        <v>457</v>
      </c>
    </row>
    <row r="885" spans="2:3" x14ac:dyDescent="0.3">
      <c r="B885" s="22"/>
      <c r="C885" s="20" t="s">
        <v>456</v>
      </c>
    </row>
    <row r="886" spans="2:3" x14ac:dyDescent="0.3">
      <c r="B886" s="22"/>
      <c r="C886" s="20" t="s">
        <v>455</v>
      </c>
    </row>
    <row r="887" spans="2:3" x14ac:dyDescent="0.3">
      <c r="B887" s="22"/>
      <c r="C887" s="20" t="s">
        <v>454</v>
      </c>
    </row>
    <row r="888" spans="2:3" x14ac:dyDescent="0.3">
      <c r="B888" s="22"/>
      <c r="C888" s="20" t="s">
        <v>453</v>
      </c>
    </row>
    <row r="889" spans="2:3" x14ac:dyDescent="0.3">
      <c r="B889" s="22"/>
      <c r="C889" s="20" t="s">
        <v>452</v>
      </c>
    </row>
    <row r="890" spans="2:3" x14ac:dyDescent="0.3">
      <c r="B890" s="22"/>
      <c r="C890" s="20" t="s">
        <v>451</v>
      </c>
    </row>
    <row r="891" spans="2:3" x14ac:dyDescent="0.3">
      <c r="B891" s="22"/>
      <c r="C891" s="20" t="s">
        <v>450</v>
      </c>
    </row>
    <row r="892" spans="2:3" x14ac:dyDescent="0.3">
      <c r="B892" s="22"/>
      <c r="C892" s="20" t="s">
        <v>449</v>
      </c>
    </row>
    <row r="893" spans="2:3" x14ac:dyDescent="0.3">
      <c r="B893" s="22"/>
      <c r="C893" s="20" t="s">
        <v>448</v>
      </c>
    </row>
    <row r="894" spans="2:3" x14ac:dyDescent="0.3">
      <c r="B894" s="22"/>
      <c r="C894" s="20" t="s">
        <v>447</v>
      </c>
    </row>
    <row r="895" spans="2:3" x14ac:dyDescent="0.3">
      <c r="B895" s="22"/>
      <c r="C895" s="20" t="s">
        <v>446</v>
      </c>
    </row>
    <row r="896" spans="2:3" x14ac:dyDescent="0.3">
      <c r="B896" s="22"/>
      <c r="C896" s="20" t="s">
        <v>445</v>
      </c>
    </row>
    <row r="897" spans="2:3" x14ac:dyDescent="0.3">
      <c r="B897" s="22"/>
      <c r="C897" s="20" t="s">
        <v>444</v>
      </c>
    </row>
    <row r="898" spans="2:3" x14ac:dyDescent="0.3">
      <c r="B898" s="22"/>
      <c r="C898" s="20" t="s">
        <v>443</v>
      </c>
    </row>
    <row r="899" spans="2:3" x14ac:dyDescent="0.3">
      <c r="B899" s="22"/>
      <c r="C899" s="20" t="s">
        <v>442</v>
      </c>
    </row>
    <row r="900" spans="2:3" x14ac:dyDescent="0.3">
      <c r="B900" s="22"/>
      <c r="C900" s="20" t="s">
        <v>441</v>
      </c>
    </row>
    <row r="901" spans="2:3" x14ac:dyDescent="0.3">
      <c r="B901" s="22"/>
      <c r="C901" s="20" t="s">
        <v>440</v>
      </c>
    </row>
    <row r="902" spans="2:3" x14ac:dyDescent="0.3">
      <c r="B902" s="22"/>
      <c r="C902" s="20" t="s">
        <v>439</v>
      </c>
    </row>
    <row r="903" spans="2:3" x14ac:dyDescent="0.3">
      <c r="B903" s="22"/>
      <c r="C903" s="20" t="s">
        <v>438</v>
      </c>
    </row>
    <row r="904" spans="2:3" x14ac:dyDescent="0.3">
      <c r="B904" s="22"/>
      <c r="C904" s="20" t="s">
        <v>437</v>
      </c>
    </row>
    <row r="905" spans="2:3" x14ac:dyDescent="0.3">
      <c r="B905" s="22"/>
      <c r="C905" s="20" t="s">
        <v>436</v>
      </c>
    </row>
    <row r="906" spans="2:3" x14ac:dyDescent="0.3">
      <c r="B906" s="22"/>
      <c r="C906" s="20" t="s">
        <v>435</v>
      </c>
    </row>
    <row r="907" spans="2:3" x14ac:dyDescent="0.3">
      <c r="B907" s="22"/>
      <c r="C907" s="20" t="s">
        <v>434</v>
      </c>
    </row>
    <row r="908" spans="2:3" x14ac:dyDescent="0.3">
      <c r="B908" s="22"/>
      <c r="C908" s="20" t="s">
        <v>433</v>
      </c>
    </row>
    <row r="909" spans="2:3" x14ac:dyDescent="0.3">
      <c r="B909" s="22"/>
      <c r="C909" s="20" t="s">
        <v>432</v>
      </c>
    </row>
    <row r="910" spans="2:3" x14ac:dyDescent="0.3">
      <c r="B910" s="22"/>
      <c r="C910" s="20" t="s">
        <v>431</v>
      </c>
    </row>
    <row r="911" spans="2:3" x14ac:dyDescent="0.3">
      <c r="B911" s="22"/>
      <c r="C911" s="20" t="s">
        <v>430</v>
      </c>
    </row>
    <row r="912" spans="2:3" x14ac:dyDescent="0.3">
      <c r="B912" s="22"/>
      <c r="C912" s="20" t="s">
        <v>429</v>
      </c>
    </row>
    <row r="913" spans="2:3" x14ac:dyDescent="0.3">
      <c r="B913" s="22"/>
      <c r="C913" s="20" t="s">
        <v>428</v>
      </c>
    </row>
    <row r="914" spans="2:3" x14ac:dyDescent="0.3">
      <c r="B914" s="22"/>
      <c r="C914" s="20" t="s">
        <v>427</v>
      </c>
    </row>
    <row r="915" spans="2:3" x14ac:dyDescent="0.3">
      <c r="B915" s="22"/>
      <c r="C915" s="20" t="s">
        <v>426</v>
      </c>
    </row>
    <row r="916" spans="2:3" x14ac:dyDescent="0.3">
      <c r="B916" s="22"/>
      <c r="C916" s="20" t="s">
        <v>425</v>
      </c>
    </row>
    <row r="917" spans="2:3" x14ac:dyDescent="0.3">
      <c r="B917" s="22"/>
      <c r="C917" s="20" t="s">
        <v>424</v>
      </c>
    </row>
    <row r="918" spans="2:3" x14ac:dyDescent="0.3">
      <c r="B918" s="22"/>
      <c r="C918" s="20" t="s">
        <v>423</v>
      </c>
    </row>
    <row r="919" spans="2:3" x14ac:dyDescent="0.3">
      <c r="B919" s="22"/>
      <c r="C919" s="20" t="s">
        <v>422</v>
      </c>
    </row>
    <row r="920" spans="2:3" x14ac:dyDescent="0.3">
      <c r="B920" s="22"/>
      <c r="C920" s="20" t="s">
        <v>421</v>
      </c>
    </row>
    <row r="921" spans="2:3" x14ac:dyDescent="0.3">
      <c r="B921" s="22"/>
      <c r="C921" s="20" t="s">
        <v>420</v>
      </c>
    </row>
    <row r="922" spans="2:3" x14ac:dyDescent="0.3">
      <c r="B922" s="22"/>
      <c r="C922" s="20" t="s">
        <v>419</v>
      </c>
    </row>
    <row r="923" spans="2:3" x14ac:dyDescent="0.3">
      <c r="B923" s="22"/>
      <c r="C923" s="20" t="s">
        <v>418</v>
      </c>
    </row>
    <row r="924" spans="2:3" x14ac:dyDescent="0.3">
      <c r="B924" s="22"/>
      <c r="C924" s="20" t="s">
        <v>417</v>
      </c>
    </row>
    <row r="925" spans="2:3" x14ac:dyDescent="0.3">
      <c r="B925" s="22"/>
      <c r="C925" s="20" t="s">
        <v>416</v>
      </c>
    </row>
    <row r="926" spans="2:3" x14ac:dyDescent="0.3">
      <c r="B926" s="22"/>
      <c r="C926" s="20" t="s">
        <v>415</v>
      </c>
    </row>
    <row r="927" spans="2:3" x14ac:dyDescent="0.3">
      <c r="B927" s="22"/>
      <c r="C927" s="20" t="s">
        <v>414</v>
      </c>
    </row>
    <row r="928" spans="2:3" x14ac:dyDescent="0.3">
      <c r="B928" s="22"/>
      <c r="C928" s="20" t="s">
        <v>413</v>
      </c>
    </row>
    <row r="929" spans="2:3" x14ac:dyDescent="0.3">
      <c r="B929" s="22"/>
      <c r="C929" s="20" t="s">
        <v>412</v>
      </c>
    </row>
    <row r="930" spans="2:3" x14ac:dyDescent="0.3">
      <c r="B930" s="22"/>
      <c r="C930" s="20" t="s">
        <v>411</v>
      </c>
    </row>
    <row r="931" spans="2:3" x14ac:dyDescent="0.3">
      <c r="B931" s="22"/>
      <c r="C931" s="20" t="s">
        <v>410</v>
      </c>
    </row>
    <row r="932" spans="2:3" x14ac:dyDescent="0.3">
      <c r="B932" s="22"/>
      <c r="C932" s="20" t="s">
        <v>409</v>
      </c>
    </row>
    <row r="933" spans="2:3" x14ac:dyDescent="0.3">
      <c r="B933" s="22"/>
      <c r="C933" s="20" t="s">
        <v>408</v>
      </c>
    </row>
    <row r="934" spans="2:3" x14ac:dyDescent="0.3">
      <c r="B934" s="22"/>
      <c r="C934" s="20" t="s">
        <v>407</v>
      </c>
    </row>
    <row r="935" spans="2:3" x14ac:dyDescent="0.3">
      <c r="B935" s="22"/>
      <c r="C935" s="20" t="s">
        <v>406</v>
      </c>
    </row>
    <row r="936" spans="2:3" x14ac:dyDescent="0.3">
      <c r="B936" s="22"/>
      <c r="C936" s="20" t="s">
        <v>405</v>
      </c>
    </row>
    <row r="937" spans="2:3" x14ac:dyDescent="0.3">
      <c r="B937" s="22"/>
      <c r="C937" s="20" t="s">
        <v>404</v>
      </c>
    </row>
    <row r="938" spans="2:3" x14ac:dyDescent="0.3">
      <c r="B938" s="22"/>
      <c r="C938" s="20" t="s">
        <v>403</v>
      </c>
    </row>
    <row r="939" spans="2:3" x14ac:dyDescent="0.3">
      <c r="B939" s="22"/>
      <c r="C939" s="20" t="s">
        <v>402</v>
      </c>
    </row>
    <row r="940" spans="2:3" x14ac:dyDescent="0.3">
      <c r="B940" s="22"/>
      <c r="C940" s="20" t="s">
        <v>401</v>
      </c>
    </row>
    <row r="941" spans="2:3" x14ac:dyDescent="0.3">
      <c r="B941" s="22"/>
      <c r="C941" s="20" t="s">
        <v>400</v>
      </c>
    </row>
    <row r="942" spans="2:3" x14ac:dyDescent="0.3">
      <c r="B942" s="22"/>
      <c r="C942" s="20" t="s">
        <v>399</v>
      </c>
    </row>
    <row r="943" spans="2:3" x14ac:dyDescent="0.3">
      <c r="B943" s="22"/>
      <c r="C943" s="20" t="s">
        <v>398</v>
      </c>
    </row>
    <row r="944" spans="2:3" x14ac:dyDescent="0.3">
      <c r="B944" s="22"/>
      <c r="C944" s="20" t="s">
        <v>397</v>
      </c>
    </row>
    <row r="945" spans="2:3" x14ac:dyDescent="0.3">
      <c r="B945" s="22"/>
      <c r="C945" s="20" t="s">
        <v>396</v>
      </c>
    </row>
    <row r="946" spans="2:3" x14ac:dyDescent="0.3">
      <c r="B946" s="22"/>
      <c r="C946" s="20" t="s">
        <v>395</v>
      </c>
    </row>
    <row r="947" spans="2:3" x14ac:dyDescent="0.3">
      <c r="B947" s="22"/>
      <c r="C947" s="20" t="s">
        <v>394</v>
      </c>
    </row>
    <row r="948" spans="2:3" x14ac:dyDescent="0.3">
      <c r="B948" s="22"/>
      <c r="C948" s="20" t="s">
        <v>393</v>
      </c>
    </row>
    <row r="949" spans="2:3" x14ac:dyDescent="0.3">
      <c r="B949" s="22"/>
      <c r="C949" s="20" t="s">
        <v>392</v>
      </c>
    </row>
    <row r="950" spans="2:3" x14ac:dyDescent="0.3">
      <c r="B950" s="22"/>
      <c r="C950" s="20" t="s">
        <v>391</v>
      </c>
    </row>
    <row r="951" spans="2:3" x14ac:dyDescent="0.3">
      <c r="B951" s="22"/>
      <c r="C951" s="20" t="s">
        <v>390</v>
      </c>
    </row>
    <row r="952" spans="2:3" x14ac:dyDescent="0.3">
      <c r="B952" s="22"/>
      <c r="C952" s="20" t="s">
        <v>389</v>
      </c>
    </row>
    <row r="953" spans="2:3" x14ac:dyDescent="0.3">
      <c r="B953" s="22"/>
      <c r="C953" s="20" t="s">
        <v>388</v>
      </c>
    </row>
    <row r="954" spans="2:3" x14ac:dyDescent="0.3">
      <c r="B954" s="22"/>
      <c r="C954" s="20" t="s">
        <v>387</v>
      </c>
    </row>
    <row r="955" spans="2:3" x14ac:dyDescent="0.3">
      <c r="B955" s="22"/>
      <c r="C955" s="20" t="s">
        <v>386</v>
      </c>
    </row>
    <row r="956" spans="2:3" x14ac:dyDescent="0.3">
      <c r="B956" s="22"/>
      <c r="C956" s="20" t="s">
        <v>385</v>
      </c>
    </row>
    <row r="957" spans="2:3" x14ac:dyDescent="0.3">
      <c r="B957" s="22"/>
      <c r="C957" s="20" t="s">
        <v>384</v>
      </c>
    </row>
    <row r="958" spans="2:3" x14ac:dyDescent="0.3">
      <c r="B958" s="22"/>
      <c r="C958" s="20" t="s">
        <v>383</v>
      </c>
    </row>
    <row r="959" spans="2:3" x14ac:dyDescent="0.3">
      <c r="B959" s="22"/>
      <c r="C959" s="20" t="s">
        <v>382</v>
      </c>
    </row>
    <row r="960" spans="2:3" x14ac:dyDescent="0.3">
      <c r="B960" s="22"/>
      <c r="C960" s="20" t="s">
        <v>381</v>
      </c>
    </row>
    <row r="961" spans="2:3" x14ac:dyDescent="0.3">
      <c r="B961" s="22"/>
      <c r="C961" s="20" t="s">
        <v>380</v>
      </c>
    </row>
    <row r="962" spans="2:3" x14ac:dyDescent="0.3">
      <c r="B962" s="22"/>
      <c r="C962" s="20" t="s">
        <v>379</v>
      </c>
    </row>
    <row r="963" spans="2:3" x14ac:dyDescent="0.3">
      <c r="B963" s="22"/>
      <c r="C963" s="20" t="s">
        <v>378</v>
      </c>
    </row>
    <row r="964" spans="2:3" x14ac:dyDescent="0.3">
      <c r="B964" s="22"/>
      <c r="C964" s="20" t="s">
        <v>377</v>
      </c>
    </row>
    <row r="965" spans="2:3" x14ac:dyDescent="0.3">
      <c r="B965" s="22"/>
      <c r="C965" s="20" t="s">
        <v>376</v>
      </c>
    </row>
    <row r="966" spans="2:3" x14ac:dyDescent="0.3">
      <c r="B966" s="22"/>
      <c r="C966" s="20" t="s">
        <v>375</v>
      </c>
    </row>
    <row r="967" spans="2:3" x14ac:dyDescent="0.3">
      <c r="B967" s="22"/>
      <c r="C967" s="20" t="s">
        <v>374</v>
      </c>
    </row>
    <row r="968" spans="2:3" x14ac:dyDescent="0.3">
      <c r="B968" s="22"/>
      <c r="C968" s="20" t="s">
        <v>373</v>
      </c>
    </row>
    <row r="969" spans="2:3" x14ac:dyDescent="0.3">
      <c r="B969" s="22"/>
      <c r="C969" s="20" t="s">
        <v>372</v>
      </c>
    </row>
    <row r="970" spans="2:3" x14ac:dyDescent="0.3">
      <c r="B970" s="22"/>
      <c r="C970" s="20" t="s">
        <v>371</v>
      </c>
    </row>
    <row r="971" spans="2:3" x14ac:dyDescent="0.3">
      <c r="B971" s="22"/>
      <c r="C971" s="20" t="s">
        <v>370</v>
      </c>
    </row>
    <row r="972" spans="2:3" x14ac:dyDescent="0.3">
      <c r="B972" s="22"/>
      <c r="C972" s="20" t="s">
        <v>369</v>
      </c>
    </row>
    <row r="973" spans="2:3" x14ac:dyDescent="0.3">
      <c r="B973" s="22"/>
      <c r="C973" s="20" t="s">
        <v>368</v>
      </c>
    </row>
    <row r="974" spans="2:3" x14ac:dyDescent="0.3">
      <c r="B974" s="22"/>
      <c r="C974" s="20" t="s">
        <v>367</v>
      </c>
    </row>
    <row r="975" spans="2:3" x14ac:dyDescent="0.3">
      <c r="B975" s="22"/>
      <c r="C975" s="20" t="s">
        <v>366</v>
      </c>
    </row>
    <row r="976" spans="2:3" x14ac:dyDescent="0.3">
      <c r="B976" s="22"/>
      <c r="C976" s="20" t="s">
        <v>365</v>
      </c>
    </row>
    <row r="977" spans="2:3" x14ac:dyDescent="0.3">
      <c r="B977" s="22"/>
      <c r="C977" s="20" t="s">
        <v>364</v>
      </c>
    </row>
    <row r="978" spans="2:3" x14ac:dyDescent="0.3">
      <c r="B978" s="22"/>
      <c r="C978" s="20" t="s">
        <v>363</v>
      </c>
    </row>
    <row r="979" spans="2:3" x14ac:dyDescent="0.3">
      <c r="B979" s="22"/>
      <c r="C979" s="20" t="s">
        <v>362</v>
      </c>
    </row>
    <row r="980" spans="2:3" x14ac:dyDescent="0.3">
      <c r="B980" s="22"/>
      <c r="C980" s="20" t="s">
        <v>361</v>
      </c>
    </row>
    <row r="981" spans="2:3" x14ac:dyDescent="0.3">
      <c r="B981" s="22"/>
      <c r="C981" s="20" t="s">
        <v>360</v>
      </c>
    </row>
    <row r="982" spans="2:3" x14ac:dyDescent="0.3">
      <c r="B982" s="22"/>
      <c r="C982" s="20" t="s">
        <v>359</v>
      </c>
    </row>
    <row r="983" spans="2:3" x14ac:dyDescent="0.3">
      <c r="B983" s="22"/>
      <c r="C983" s="20" t="s">
        <v>358</v>
      </c>
    </row>
    <row r="984" spans="2:3" x14ac:dyDescent="0.3">
      <c r="B984" s="22"/>
      <c r="C984" s="20" t="s">
        <v>357</v>
      </c>
    </row>
    <row r="985" spans="2:3" x14ac:dyDescent="0.3">
      <c r="B985" s="22"/>
      <c r="C985" s="20" t="s">
        <v>356</v>
      </c>
    </row>
    <row r="986" spans="2:3" x14ac:dyDescent="0.3">
      <c r="B986" s="22"/>
      <c r="C986" s="20" t="s">
        <v>355</v>
      </c>
    </row>
    <row r="987" spans="2:3" x14ac:dyDescent="0.3">
      <c r="B987" s="22"/>
      <c r="C987" s="20" t="s">
        <v>354</v>
      </c>
    </row>
    <row r="988" spans="2:3" x14ac:dyDescent="0.3">
      <c r="B988" s="22"/>
      <c r="C988" s="20" t="s">
        <v>353</v>
      </c>
    </row>
    <row r="989" spans="2:3" x14ac:dyDescent="0.3">
      <c r="B989" s="22"/>
      <c r="C989" s="20" t="s">
        <v>352</v>
      </c>
    </row>
    <row r="990" spans="2:3" x14ac:dyDescent="0.3">
      <c r="B990" s="22"/>
      <c r="C990" s="20" t="s">
        <v>351</v>
      </c>
    </row>
    <row r="991" spans="2:3" x14ac:dyDescent="0.3">
      <c r="B991" s="22"/>
      <c r="C991" s="20" t="s">
        <v>350</v>
      </c>
    </row>
    <row r="992" spans="2:3" x14ac:dyDescent="0.3">
      <c r="B992" s="22"/>
      <c r="C992" s="20" t="s">
        <v>349</v>
      </c>
    </row>
    <row r="993" spans="2:3" x14ac:dyDescent="0.3">
      <c r="B993" s="22"/>
      <c r="C993" s="20" t="s">
        <v>348</v>
      </c>
    </row>
    <row r="994" spans="2:3" x14ac:dyDescent="0.3">
      <c r="B994" s="22"/>
      <c r="C994" s="20" t="s">
        <v>347</v>
      </c>
    </row>
    <row r="995" spans="2:3" x14ac:dyDescent="0.3">
      <c r="B995" s="22"/>
      <c r="C995" s="20" t="s">
        <v>346</v>
      </c>
    </row>
    <row r="996" spans="2:3" x14ac:dyDescent="0.3">
      <c r="B996" s="22"/>
      <c r="C996" s="20" t="s">
        <v>345</v>
      </c>
    </row>
    <row r="997" spans="2:3" x14ac:dyDescent="0.3">
      <c r="B997" s="22"/>
      <c r="C997" s="20" t="s">
        <v>344</v>
      </c>
    </row>
    <row r="998" spans="2:3" x14ac:dyDescent="0.3">
      <c r="B998" s="22"/>
      <c r="C998" s="20" t="s">
        <v>343</v>
      </c>
    </row>
    <row r="999" spans="2:3" x14ac:dyDescent="0.3">
      <c r="B999" s="22"/>
      <c r="C999" s="20" t="s">
        <v>342</v>
      </c>
    </row>
    <row r="1000" spans="2:3" x14ac:dyDescent="0.3">
      <c r="B1000" s="22"/>
      <c r="C1000" s="20" t="s">
        <v>341</v>
      </c>
    </row>
    <row r="1001" spans="2:3" x14ac:dyDescent="0.3">
      <c r="B1001" s="22"/>
      <c r="C1001" s="20" t="s">
        <v>340</v>
      </c>
    </row>
    <row r="1002" spans="2:3" x14ac:dyDescent="0.3">
      <c r="B1002" s="22"/>
      <c r="C1002" s="20" t="s">
        <v>339</v>
      </c>
    </row>
    <row r="1003" spans="2:3" x14ac:dyDescent="0.3">
      <c r="B1003" s="22"/>
      <c r="C1003" s="20" t="s">
        <v>338</v>
      </c>
    </row>
    <row r="1004" spans="2:3" x14ac:dyDescent="0.3">
      <c r="B1004" s="22"/>
      <c r="C1004" s="20" t="s">
        <v>337</v>
      </c>
    </row>
    <row r="1005" spans="2:3" x14ac:dyDescent="0.3">
      <c r="B1005" s="22"/>
      <c r="C1005" s="20" t="s">
        <v>336</v>
      </c>
    </row>
    <row r="1006" spans="2:3" x14ac:dyDescent="0.3">
      <c r="B1006" s="22"/>
      <c r="C1006" s="20" t="s">
        <v>335</v>
      </c>
    </row>
    <row r="1007" spans="2:3" x14ac:dyDescent="0.3">
      <c r="B1007" s="22"/>
      <c r="C1007" s="20" t="s">
        <v>334</v>
      </c>
    </row>
    <row r="1008" spans="2:3" x14ac:dyDescent="0.3">
      <c r="B1008" s="22"/>
      <c r="C1008" s="20" t="s">
        <v>333</v>
      </c>
    </row>
    <row r="1009" spans="2:3" x14ac:dyDescent="0.3">
      <c r="B1009" s="22"/>
      <c r="C1009" s="20" t="s">
        <v>332</v>
      </c>
    </row>
    <row r="1010" spans="2:3" x14ac:dyDescent="0.3">
      <c r="B1010" s="22"/>
      <c r="C1010" s="20" t="s">
        <v>331</v>
      </c>
    </row>
    <row r="1011" spans="2:3" x14ac:dyDescent="0.3">
      <c r="B1011" s="22"/>
      <c r="C1011" s="20" t="s">
        <v>330</v>
      </c>
    </row>
    <row r="1012" spans="2:3" x14ac:dyDescent="0.3">
      <c r="B1012" s="22"/>
      <c r="C1012" s="20" t="s">
        <v>329</v>
      </c>
    </row>
    <row r="1013" spans="2:3" x14ac:dyDescent="0.3">
      <c r="B1013" s="22"/>
      <c r="C1013" s="20" t="s">
        <v>328</v>
      </c>
    </row>
    <row r="1014" spans="2:3" x14ac:dyDescent="0.3">
      <c r="B1014" s="22"/>
      <c r="C1014" s="20" t="s">
        <v>327</v>
      </c>
    </row>
    <row r="1015" spans="2:3" x14ac:dyDescent="0.3">
      <c r="B1015" s="22"/>
      <c r="C1015" s="20" t="s">
        <v>326</v>
      </c>
    </row>
    <row r="1016" spans="2:3" x14ac:dyDescent="0.3">
      <c r="B1016" s="22"/>
      <c r="C1016" s="20" t="s">
        <v>325</v>
      </c>
    </row>
    <row r="1017" spans="2:3" x14ac:dyDescent="0.3">
      <c r="B1017" s="22"/>
      <c r="C1017" s="20" t="s">
        <v>324</v>
      </c>
    </row>
    <row r="1018" spans="2:3" x14ac:dyDescent="0.3">
      <c r="B1018" s="22"/>
      <c r="C1018" s="20" t="s">
        <v>323</v>
      </c>
    </row>
    <row r="1019" spans="2:3" x14ac:dyDescent="0.3">
      <c r="B1019" s="22"/>
      <c r="C1019" s="20" t="s">
        <v>322</v>
      </c>
    </row>
    <row r="1020" spans="2:3" x14ac:dyDescent="0.3">
      <c r="B1020" s="22"/>
      <c r="C1020" s="20" t="s">
        <v>321</v>
      </c>
    </row>
    <row r="1021" spans="2:3" x14ac:dyDescent="0.3">
      <c r="B1021" s="22"/>
      <c r="C1021" s="20" t="s">
        <v>320</v>
      </c>
    </row>
    <row r="1022" spans="2:3" x14ac:dyDescent="0.3">
      <c r="B1022" s="22"/>
      <c r="C1022" s="20" t="s">
        <v>319</v>
      </c>
    </row>
    <row r="1023" spans="2:3" x14ac:dyDescent="0.3">
      <c r="B1023" s="22"/>
      <c r="C1023" s="20" t="s">
        <v>318</v>
      </c>
    </row>
    <row r="1024" spans="2:3" x14ac:dyDescent="0.3">
      <c r="B1024" s="22"/>
      <c r="C1024" s="20" t="s">
        <v>317</v>
      </c>
    </row>
    <row r="1025" spans="2:3" x14ac:dyDescent="0.3">
      <c r="B1025" s="22"/>
      <c r="C1025" s="20" t="s">
        <v>316</v>
      </c>
    </row>
    <row r="1026" spans="2:3" x14ac:dyDescent="0.3">
      <c r="B1026" s="22"/>
      <c r="C1026" s="20" t="s">
        <v>315</v>
      </c>
    </row>
    <row r="1027" spans="2:3" x14ac:dyDescent="0.3">
      <c r="B1027" s="22"/>
      <c r="C1027" s="20" t="s">
        <v>314</v>
      </c>
    </row>
    <row r="1028" spans="2:3" x14ac:dyDescent="0.3">
      <c r="B1028" s="22"/>
      <c r="C1028" s="20" t="s">
        <v>313</v>
      </c>
    </row>
    <row r="1029" spans="2:3" x14ac:dyDescent="0.3">
      <c r="B1029" s="22"/>
      <c r="C1029" s="20" t="s">
        <v>312</v>
      </c>
    </row>
    <row r="1030" spans="2:3" x14ac:dyDescent="0.3">
      <c r="B1030" s="22"/>
      <c r="C1030" s="20" t="s">
        <v>311</v>
      </c>
    </row>
    <row r="1031" spans="2:3" x14ac:dyDescent="0.3">
      <c r="B1031" s="22"/>
      <c r="C1031" s="20" t="s">
        <v>310</v>
      </c>
    </row>
    <row r="1032" spans="2:3" x14ac:dyDescent="0.3">
      <c r="B1032" s="22"/>
      <c r="C1032" s="20" t="s">
        <v>309</v>
      </c>
    </row>
    <row r="1033" spans="2:3" x14ac:dyDescent="0.3">
      <c r="B1033" s="22"/>
      <c r="C1033" s="20" t="s">
        <v>308</v>
      </c>
    </row>
    <row r="1034" spans="2:3" x14ac:dyDescent="0.3">
      <c r="B1034" s="22"/>
      <c r="C1034" s="20" t="s">
        <v>307</v>
      </c>
    </row>
    <row r="1035" spans="2:3" x14ac:dyDescent="0.3">
      <c r="B1035" s="22"/>
      <c r="C1035" s="20" t="s">
        <v>306</v>
      </c>
    </row>
    <row r="1036" spans="2:3" x14ac:dyDescent="0.3">
      <c r="B1036" s="22"/>
      <c r="C1036" s="20" t="s">
        <v>305</v>
      </c>
    </row>
    <row r="1037" spans="2:3" x14ac:dyDescent="0.3">
      <c r="B1037" s="22"/>
      <c r="C1037" s="20" t="s">
        <v>304</v>
      </c>
    </row>
    <row r="1038" spans="2:3" x14ac:dyDescent="0.3">
      <c r="B1038" s="22"/>
      <c r="C1038" s="20" t="s">
        <v>303</v>
      </c>
    </row>
    <row r="1039" spans="2:3" x14ac:dyDescent="0.3">
      <c r="B1039" s="22"/>
      <c r="C1039" s="20" t="s">
        <v>302</v>
      </c>
    </row>
    <row r="1040" spans="2:3" x14ac:dyDescent="0.3">
      <c r="B1040" s="22"/>
      <c r="C1040" s="20" t="s">
        <v>301</v>
      </c>
    </row>
    <row r="1041" spans="2:3" x14ac:dyDescent="0.3">
      <c r="B1041" s="22"/>
      <c r="C1041" s="20" t="s">
        <v>300</v>
      </c>
    </row>
    <row r="1042" spans="2:3" x14ac:dyDescent="0.3">
      <c r="B1042" s="22"/>
      <c r="C1042" s="20" t="s">
        <v>299</v>
      </c>
    </row>
    <row r="1043" spans="2:3" x14ac:dyDescent="0.3">
      <c r="B1043" s="22"/>
      <c r="C1043" s="20" t="s">
        <v>298</v>
      </c>
    </row>
    <row r="1044" spans="2:3" x14ac:dyDescent="0.3">
      <c r="B1044" s="22"/>
      <c r="C1044" s="20" t="s">
        <v>297</v>
      </c>
    </row>
    <row r="1045" spans="2:3" x14ac:dyDescent="0.3">
      <c r="B1045" s="22"/>
      <c r="C1045" s="20" t="s">
        <v>296</v>
      </c>
    </row>
    <row r="1046" spans="2:3" x14ac:dyDescent="0.3">
      <c r="B1046" s="22"/>
      <c r="C1046" s="20" t="s">
        <v>295</v>
      </c>
    </row>
    <row r="1047" spans="2:3" x14ac:dyDescent="0.3">
      <c r="B1047" s="22"/>
      <c r="C1047" s="20" t="s">
        <v>294</v>
      </c>
    </row>
    <row r="1048" spans="2:3" x14ac:dyDescent="0.3">
      <c r="B1048" s="22"/>
      <c r="C1048" s="20" t="s">
        <v>293</v>
      </c>
    </row>
    <row r="1049" spans="2:3" x14ac:dyDescent="0.3">
      <c r="B1049" s="22"/>
      <c r="C1049" s="20" t="s">
        <v>292</v>
      </c>
    </row>
    <row r="1050" spans="2:3" x14ac:dyDescent="0.3">
      <c r="B1050" s="22"/>
      <c r="C1050" s="20" t="s">
        <v>291</v>
      </c>
    </row>
    <row r="1051" spans="2:3" x14ac:dyDescent="0.3">
      <c r="B1051" s="22"/>
      <c r="C1051" s="20" t="s">
        <v>290</v>
      </c>
    </row>
    <row r="1052" spans="2:3" x14ac:dyDescent="0.3">
      <c r="B1052" s="22"/>
      <c r="C1052" s="20" t="s">
        <v>289</v>
      </c>
    </row>
    <row r="1053" spans="2:3" x14ac:dyDescent="0.3">
      <c r="B1053" s="22"/>
      <c r="C1053" s="20" t="s">
        <v>288</v>
      </c>
    </row>
    <row r="1054" spans="2:3" x14ac:dyDescent="0.3">
      <c r="B1054" s="22"/>
      <c r="C1054" s="20" t="s">
        <v>287</v>
      </c>
    </row>
    <row r="1055" spans="2:3" x14ac:dyDescent="0.3">
      <c r="B1055" s="22"/>
      <c r="C1055" s="20" t="s">
        <v>286</v>
      </c>
    </row>
    <row r="1056" spans="2:3" x14ac:dyDescent="0.3">
      <c r="B1056" s="22"/>
      <c r="C1056" s="20" t="s">
        <v>285</v>
      </c>
    </row>
    <row r="1057" spans="2:3" x14ac:dyDescent="0.3">
      <c r="B1057" s="22"/>
      <c r="C1057" s="20" t="s">
        <v>284</v>
      </c>
    </row>
    <row r="1058" spans="2:3" x14ac:dyDescent="0.3">
      <c r="B1058" s="22"/>
      <c r="C1058" s="20" t="s">
        <v>283</v>
      </c>
    </row>
    <row r="1059" spans="2:3" x14ac:dyDescent="0.3">
      <c r="B1059" s="22"/>
      <c r="C1059" s="20" t="s">
        <v>282</v>
      </c>
    </row>
    <row r="1060" spans="2:3" x14ac:dyDescent="0.3">
      <c r="B1060" s="22"/>
      <c r="C1060" s="20" t="s">
        <v>281</v>
      </c>
    </row>
    <row r="1061" spans="2:3" x14ac:dyDescent="0.3">
      <c r="B1061" s="22"/>
      <c r="C1061" s="20" t="s">
        <v>280</v>
      </c>
    </row>
    <row r="1062" spans="2:3" x14ac:dyDescent="0.3">
      <c r="B1062" s="22"/>
      <c r="C1062" s="20" t="s">
        <v>279</v>
      </c>
    </row>
    <row r="1063" spans="2:3" x14ac:dyDescent="0.3">
      <c r="B1063" s="22"/>
      <c r="C1063" s="20" t="s">
        <v>278</v>
      </c>
    </row>
    <row r="1064" spans="2:3" x14ac:dyDescent="0.3">
      <c r="B1064" s="22"/>
      <c r="C1064" s="20" t="s">
        <v>277</v>
      </c>
    </row>
    <row r="1065" spans="2:3" x14ac:dyDescent="0.3">
      <c r="B1065" s="22"/>
      <c r="C1065" s="20" t="s">
        <v>276</v>
      </c>
    </row>
    <row r="1066" spans="2:3" x14ac:dyDescent="0.3">
      <c r="B1066" s="22"/>
      <c r="C1066" s="20" t="s">
        <v>275</v>
      </c>
    </row>
    <row r="1067" spans="2:3" x14ac:dyDescent="0.3">
      <c r="B1067" s="22"/>
      <c r="C1067" s="20" t="s">
        <v>274</v>
      </c>
    </row>
    <row r="1068" spans="2:3" x14ac:dyDescent="0.3">
      <c r="B1068" s="22"/>
      <c r="C1068" s="20" t="s">
        <v>273</v>
      </c>
    </row>
    <row r="1069" spans="2:3" x14ac:dyDescent="0.3">
      <c r="B1069" s="22"/>
      <c r="C1069" s="20" t="s">
        <v>272</v>
      </c>
    </row>
    <row r="1070" spans="2:3" x14ac:dyDescent="0.3">
      <c r="B1070" s="22"/>
      <c r="C1070" s="20" t="s">
        <v>271</v>
      </c>
    </row>
    <row r="1071" spans="2:3" x14ac:dyDescent="0.3">
      <c r="B1071" s="22"/>
      <c r="C1071" s="20" t="s">
        <v>270</v>
      </c>
    </row>
    <row r="1072" spans="2:3" x14ac:dyDescent="0.3">
      <c r="B1072" s="22"/>
      <c r="C1072" s="20" t="s">
        <v>269</v>
      </c>
    </row>
    <row r="1073" spans="2:3" x14ac:dyDescent="0.3">
      <c r="B1073" s="22"/>
      <c r="C1073" s="20" t="s">
        <v>268</v>
      </c>
    </row>
    <row r="1074" spans="2:3" x14ac:dyDescent="0.3">
      <c r="B1074" s="22"/>
      <c r="C1074" s="20" t="s">
        <v>267</v>
      </c>
    </row>
    <row r="1075" spans="2:3" x14ac:dyDescent="0.3">
      <c r="B1075" s="22"/>
      <c r="C1075" s="20" t="s">
        <v>266</v>
      </c>
    </row>
    <row r="1076" spans="2:3" x14ac:dyDescent="0.3">
      <c r="B1076" s="22"/>
      <c r="C1076" s="20" t="s">
        <v>265</v>
      </c>
    </row>
    <row r="1077" spans="2:3" x14ac:dyDescent="0.3">
      <c r="B1077" s="22"/>
      <c r="C1077" s="20" t="s">
        <v>264</v>
      </c>
    </row>
    <row r="1078" spans="2:3" x14ac:dyDescent="0.3">
      <c r="B1078" s="22"/>
      <c r="C1078" s="20" t="s">
        <v>263</v>
      </c>
    </row>
    <row r="1079" spans="2:3" x14ac:dyDescent="0.3">
      <c r="B1079" s="22"/>
      <c r="C1079" s="20" t="s">
        <v>262</v>
      </c>
    </row>
    <row r="1080" spans="2:3" x14ac:dyDescent="0.3">
      <c r="B1080" s="22"/>
      <c r="C1080" s="20" t="s">
        <v>261</v>
      </c>
    </row>
    <row r="1081" spans="2:3" x14ac:dyDescent="0.3">
      <c r="B1081" s="22"/>
      <c r="C1081" s="20" t="s">
        <v>260</v>
      </c>
    </row>
    <row r="1082" spans="2:3" x14ac:dyDescent="0.3">
      <c r="B1082" s="22"/>
      <c r="C1082" s="20" t="s">
        <v>259</v>
      </c>
    </row>
    <row r="1083" spans="2:3" x14ac:dyDescent="0.3">
      <c r="B1083" s="22"/>
      <c r="C1083" s="20" t="s">
        <v>258</v>
      </c>
    </row>
    <row r="1084" spans="2:3" x14ac:dyDescent="0.3">
      <c r="B1084" s="22"/>
      <c r="C1084" s="20" t="s">
        <v>257</v>
      </c>
    </row>
    <row r="1085" spans="2:3" x14ac:dyDescent="0.3">
      <c r="B1085" s="22"/>
      <c r="C1085" s="20" t="s">
        <v>256</v>
      </c>
    </row>
    <row r="1086" spans="2:3" x14ac:dyDescent="0.3">
      <c r="B1086" s="22"/>
      <c r="C1086" s="20" t="s">
        <v>255</v>
      </c>
    </row>
    <row r="1087" spans="2:3" x14ac:dyDescent="0.3">
      <c r="B1087" s="22"/>
      <c r="C1087" s="20" t="s">
        <v>254</v>
      </c>
    </row>
    <row r="1088" spans="2:3" x14ac:dyDescent="0.3">
      <c r="B1088" s="22"/>
      <c r="C1088" s="20" t="s">
        <v>253</v>
      </c>
    </row>
    <row r="1089" spans="2:3" x14ac:dyDescent="0.3">
      <c r="B1089" s="22"/>
      <c r="C1089" s="20" t="s">
        <v>252</v>
      </c>
    </row>
    <row r="1090" spans="2:3" x14ac:dyDescent="0.3">
      <c r="B1090" s="22"/>
      <c r="C1090" s="20" t="s">
        <v>251</v>
      </c>
    </row>
    <row r="1091" spans="2:3" x14ac:dyDescent="0.3">
      <c r="B1091" s="22"/>
      <c r="C1091" s="20" t="s">
        <v>250</v>
      </c>
    </row>
    <row r="1092" spans="2:3" x14ac:dyDescent="0.3">
      <c r="B1092" s="22"/>
      <c r="C1092" s="20" t="s">
        <v>249</v>
      </c>
    </row>
    <row r="1093" spans="2:3" x14ac:dyDescent="0.3">
      <c r="B1093" s="22"/>
      <c r="C1093" s="20" t="s">
        <v>248</v>
      </c>
    </row>
    <row r="1094" spans="2:3" x14ac:dyDescent="0.3">
      <c r="B1094" s="22"/>
      <c r="C1094" s="20" t="s">
        <v>247</v>
      </c>
    </row>
    <row r="1095" spans="2:3" x14ac:dyDescent="0.3">
      <c r="B1095" s="22"/>
      <c r="C1095" s="20" t="s">
        <v>246</v>
      </c>
    </row>
    <row r="1096" spans="2:3" x14ac:dyDescent="0.3">
      <c r="B1096" s="22"/>
      <c r="C1096" s="20" t="s">
        <v>245</v>
      </c>
    </row>
    <row r="1097" spans="2:3" x14ac:dyDescent="0.3">
      <c r="B1097" s="22"/>
      <c r="C1097" s="20" t="s">
        <v>244</v>
      </c>
    </row>
    <row r="1098" spans="2:3" x14ac:dyDescent="0.3">
      <c r="B1098" s="22"/>
      <c r="C1098" s="20" t="s">
        <v>243</v>
      </c>
    </row>
    <row r="1099" spans="2:3" x14ac:dyDescent="0.3">
      <c r="B1099" s="22"/>
      <c r="C1099" s="20" t="s">
        <v>242</v>
      </c>
    </row>
    <row r="1100" spans="2:3" x14ac:dyDescent="0.3">
      <c r="B1100" s="22"/>
      <c r="C1100" s="20" t="s">
        <v>241</v>
      </c>
    </row>
    <row r="1101" spans="2:3" x14ac:dyDescent="0.3">
      <c r="B1101" s="22"/>
      <c r="C1101" s="20" t="s">
        <v>240</v>
      </c>
    </row>
    <row r="1102" spans="2:3" x14ac:dyDescent="0.3">
      <c r="B1102" s="22"/>
      <c r="C1102" s="20" t="s">
        <v>239</v>
      </c>
    </row>
    <row r="1103" spans="2:3" x14ac:dyDescent="0.3">
      <c r="B1103" s="22"/>
      <c r="C1103" s="20" t="s">
        <v>238</v>
      </c>
    </row>
    <row r="1104" spans="2:3" x14ac:dyDescent="0.3">
      <c r="B1104" s="22"/>
      <c r="C1104" s="20" t="s">
        <v>237</v>
      </c>
    </row>
    <row r="1105" spans="2:3" x14ac:dyDescent="0.3">
      <c r="B1105" s="22"/>
      <c r="C1105" s="20" t="s">
        <v>236</v>
      </c>
    </row>
    <row r="1106" spans="2:3" x14ac:dyDescent="0.3">
      <c r="B1106" s="22"/>
      <c r="C1106" s="20" t="s">
        <v>235</v>
      </c>
    </row>
    <row r="1107" spans="2:3" x14ac:dyDescent="0.3">
      <c r="B1107" s="22"/>
      <c r="C1107" s="20" t="s">
        <v>234</v>
      </c>
    </row>
    <row r="1108" spans="2:3" x14ac:dyDescent="0.3">
      <c r="B1108" s="22"/>
      <c r="C1108" s="20" t="s">
        <v>233</v>
      </c>
    </row>
    <row r="1109" spans="2:3" x14ac:dyDescent="0.3">
      <c r="B1109" s="22"/>
      <c r="C1109" s="20" t="s">
        <v>232</v>
      </c>
    </row>
    <row r="1110" spans="2:3" x14ac:dyDescent="0.3">
      <c r="B1110" s="22"/>
      <c r="C1110" s="20" t="s">
        <v>231</v>
      </c>
    </row>
    <row r="1111" spans="2:3" x14ac:dyDescent="0.3">
      <c r="B1111" s="22"/>
      <c r="C1111" s="20" t="s">
        <v>230</v>
      </c>
    </row>
    <row r="1112" spans="2:3" x14ac:dyDescent="0.3">
      <c r="B1112" s="22"/>
      <c r="C1112" s="20" t="s">
        <v>229</v>
      </c>
    </row>
    <row r="1113" spans="2:3" x14ac:dyDescent="0.3">
      <c r="B1113" s="22"/>
      <c r="C1113" s="20" t="s">
        <v>228</v>
      </c>
    </row>
    <row r="1114" spans="2:3" x14ac:dyDescent="0.3">
      <c r="B1114" s="22"/>
      <c r="C1114" s="20" t="s">
        <v>227</v>
      </c>
    </row>
    <row r="1115" spans="2:3" x14ac:dyDescent="0.3">
      <c r="B1115" s="22"/>
      <c r="C1115" s="20" t="s">
        <v>226</v>
      </c>
    </row>
    <row r="1116" spans="2:3" x14ac:dyDescent="0.3">
      <c r="B1116" s="22"/>
      <c r="C1116" s="20" t="s">
        <v>225</v>
      </c>
    </row>
    <row r="1117" spans="2:3" x14ac:dyDescent="0.3">
      <c r="B1117" s="22"/>
      <c r="C1117" s="20" t="s">
        <v>224</v>
      </c>
    </row>
    <row r="1118" spans="2:3" x14ac:dyDescent="0.3">
      <c r="B1118" s="22"/>
      <c r="C1118" s="20" t="s">
        <v>223</v>
      </c>
    </row>
    <row r="1119" spans="2:3" x14ac:dyDescent="0.3">
      <c r="B1119" s="22"/>
      <c r="C1119" s="20" t="s">
        <v>222</v>
      </c>
    </row>
    <row r="1120" spans="2:3" x14ac:dyDescent="0.3">
      <c r="B1120" s="22"/>
      <c r="C1120" s="20" t="s">
        <v>221</v>
      </c>
    </row>
    <row r="1121" spans="2:3" x14ac:dyDescent="0.3">
      <c r="B1121" s="22"/>
      <c r="C1121" s="20" t="s">
        <v>220</v>
      </c>
    </row>
    <row r="1122" spans="2:3" x14ac:dyDescent="0.3">
      <c r="B1122" s="22"/>
      <c r="C1122" s="20" t="s">
        <v>219</v>
      </c>
    </row>
    <row r="1123" spans="2:3" x14ac:dyDescent="0.3">
      <c r="B1123" s="22"/>
      <c r="C1123" s="20" t="s">
        <v>218</v>
      </c>
    </row>
    <row r="1124" spans="2:3" x14ac:dyDescent="0.3">
      <c r="B1124" s="22"/>
      <c r="C1124" s="20" t="s">
        <v>217</v>
      </c>
    </row>
    <row r="1125" spans="2:3" x14ac:dyDescent="0.3">
      <c r="B1125" s="22"/>
      <c r="C1125" s="20" t="s">
        <v>216</v>
      </c>
    </row>
    <row r="1126" spans="2:3" x14ac:dyDescent="0.3">
      <c r="B1126" s="22"/>
      <c r="C1126" s="20" t="s">
        <v>215</v>
      </c>
    </row>
    <row r="1127" spans="2:3" x14ac:dyDescent="0.3">
      <c r="B1127" s="22"/>
      <c r="C1127" s="20" t="s">
        <v>214</v>
      </c>
    </row>
    <row r="1128" spans="2:3" x14ac:dyDescent="0.3">
      <c r="B1128" s="22"/>
      <c r="C1128" s="20" t="s">
        <v>213</v>
      </c>
    </row>
    <row r="1129" spans="2:3" x14ac:dyDescent="0.3">
      <c r="B1129" s="22"/>
      <c r="C1129" s="20" t="s">
        <v>212</v>
      </c>
    </row>
    <row r="1130" spans="2:3" x14ac:dyDescent="0.3">
      <c r="B1130" s="22"/>
      <c r="C1130" s="20" t="s">
        <v>211</v>
      </c>
    </row>
    <row r="1131" spans="2:3" x14ac:dyDescent="0.3">
      <c r="B1131" s="22"/>
      <c r="C1131" s="20" t="s">
        <v>210</v>
      </c>
    </row>
    <row r="1132" spans="2:3" x14ac:dyDescent="0.3">
      <c r="B1132" s="22"/>
      <c r="C1132" s="20" t="s">
        <v>209</v>
      </c>
    </row>
    <row r="1133" spans="2:3" x14ac:dyDescent="0.3">
      <c r="B1133" s="22"/>
      <c r="C1133" s="20" t="s">
        <v>208</v>
      </c>
    </row>
    <row r="1134" spans="2:3" x14ac:dyDescent="0.3">
      <c r="B1134" s="22"/>
      <c r="C1134" s="20" t="s">
        <v>207</v>
      </c>
    </row>
    <row r="1135" spans="2:3" x14ac:dyDescent="0.3">
      <c r="B1135" s="22"/>
      <c r="C1135" s="20" t="s">
        <v>206</v>
      </c>
    </row>
    <row r="1136" spans="2:3" x14ac:dyDescent="0.3">
      <c r="B1136" s="22"/>
      <c r="C1136" s="20" t="s">
        <v>205</v>
      </c>
    </row>
    <row r="1137" spans="2:3" x14ac:dyDescent="0.3">
      <c r="B1137" s="22"/>
      <c r="C1137" s="20" t="s">
        <v>204</v>
      </c>
    </row>
    <row r="1138" spans="2:3" x14ac:dyDescent="0.3">
      <c r="B1138" s="22"/>
      <c r="C1138" s="20" t="s">
        <v>203</v>
      </c>
    </row>
    <row r="1139" spans="2:3" x14ac:dyDescent="0.3">
      <c r="B1139" s="22"/>
      <c r="C1139" s="20" t="s">
        <v>202</v>
      </c>
    </row>
    <row r="1140" spans="2:3" x14ac:dyDescent="0.3">
      <c r="B1140" s="22"/>
      <c r="C1140" s="20" t="s">
        <v>201</v>
      </c>
    </row>
    <row r="1141" spans="2:3" x14ac:dyDescent="0.3">
      <c r="B1141" s="22"/>
      <c r="C1141" s="20" t="s">
        <v>200</v>
      </c>
    </row>
    <row r="1142" spans="2:3" x14ac:dyDescent="0.3">
      <c r="B1142" s="22"/>
      <c r="C1142" s="20" t="s">
        <v>199</v>
      </c>
    </row>
    <row r="1143" spans="2:3" x14ac:dyDescent="0.3">
      <c r="B1143" s="22"/>
      <c r="C1143" s="20" t="s">
        <v>198</v>
      </c>
    </row>
    <row r="1144" spans="2:3" x14ac:dyDescent="0.3">
      <c r="B1144" s="22"/>
      <c r="C1144" s="20" t="s">
        <v>197</v>
      </c>
    </row>
    <row r="1145" spans="2:3" x14ac:dyDescent="0.3">
      <c r="B1145" s="22"/>
      <c r="C1145" s="20" t="s">
        <v>196</v>
      </c>
    </row>
    <row r="1146" spans="2:3" x14ac:dyDescent="0.3">
      <c r="B1146" s="22"/>
      <c r="C1146" s="20" t="s">
        <v>195</v>
      </c>
    </row>
    <row r="1147" spans="2:3" x14ac:dyDescent="0.3">
      <c r="B1147" s="22"/>
      <c r="C1147" s="20" t="s">
        <v>194</v>
      </c>
    </row>
    <row r="1148" spans="2:3" x14ac:dyDescent="0.3">
      <c r="B1148" s="22"/>
      <c r="C1148" s="20" t="s">
        <v>193</v>
      </c>
    </row>
    <row r="1149" spans="2:3" x14ac:dyDescent="0.3">
      <c r="B1149" s="22"/>
      <c r="C1149" s="20" t="s">
        <v>192</v>
      </c>
    </row>
    <row r="1150" spans="2:3" x14ac:dyDescent="0.3">
      <c r="B1150" s="22"/>
      <c r="C1150" s="20" t="s">
        <v>191</v>
      </c>
    </row>
    <row r="1151" spans="2:3" x14ac:dyDescent="0.3">
      <c r="B1151" s="22"/>
      <c r="C1151" s="20" t="s">
        <v>190</v>
      </c>
    </row>
    <row r="1152" spans="2:3" x14ac:dyDescent="0.3">
      <c r="B1152" s="22"/>
      <c r="C1152" s="20" t="s">
        <v>189</v>
      </c>
    </row>
    <row r="1153" spans="2:3" x14ac:dyDescent="0.3">
      <c r="B1153" s="22"/>
      <c r="C1153" s="20" t="s">
        <v>188</v>
      </c>
    </row>
    <row r="1154" spans="2:3" x14ac:dyDescent="0.3">
      <c r="B1154" s="22"/>
      <c r="C1154" s="20" t="s">
        <v>187</v>
      </c>
    </row>
    <row r="1155" spans="2:3" x14ac:dyDescent="0.3">
      <c r="B1155" s="22"/>
      <c r="C1155" s="20" t="s">
        <v>186</v>
      </c>
    </row>
    <row r="1156" spans="2:3" x14ac:dyDescent="0.3">
      <c r="B1156" s="22"/>
      <c r="C1156" s="20" t="s">
        <v>185</v>
      </c>
    </row>
    <row r="1157" spans="2:3" x14ac:dyDescent="0.3">
      <c r="B1157" s="22"/>
      <c r="C1157" s="20" t="s">
        <v>184</v>
      </c>
    </row>
    <row r="1158" spans="2:3" x14ac:dyDescent="0.3">
      <c r="B1158" s="22"/>
      <c r="C1158" s="20" t="s">
        <v>183</v>
      </c>
    </row>
    <row r="1159" spans="2:3" x14ac:dyDescent="0.3">
      <c r="B1159" s="22"/>
      <c r="C1159" s="20" t="s">
        <v>182</v>
      </c>
    </row>
    <row r="1160" spans="2:3" x14ac:dyDescent="0.3">
      <c r="B1160" s="22"/>
      <c r="C1160" s="20" t="s">
        <v>181</v>
      </c>
    </row>
    <row r="1161" spans="2:3" x14ac:dyDescent="0.3">
      <c r="B1161" s="22"/>
      <c r="C1161" s="20" t="s">
        <v>180</v>
      </c>
    </row>
    <row r="1162" spans="2:3" x14ac:dyDescent="0.3">
      <c r="B1162" s="22"/>
      <c r="C1162" s="20" t="s">
        <v>179</v>
      </c>
    </row>
    <row r="1163" spans="2:3" x14ac:dyDescent="0.3">
      <c r="B1163" s="22"/>
      <c r="C1163" s="20" t="s">
        <v>178</v>
      </c>
    </row>
    <row r="1164" spans="2:3" x14ac:dyDescent="0.3">
      <c r="B1164" s="22"/>
      <c r="C1164" s="20" t="s">
        <v>177</v>
      </c>
    </row>
    <row r="1165" spans="2:3" x14ac:dyDescent="0.3">
      <c r="B1165" s="22"/>
      <c r="C1165" s="20" t="s">
        <v>176</v>
      </c>
    </row>
    <row r="1166" spans="2:3" x14ac:dyDescent="0.3">
      <c r="B1166" s="22"/>
      <c r="C1166" s="20" t="s">
        <v>175</v>
      </c>
    </row>
    <row r="1167" spans="2:3" x14ac:dyDescent="0.3">
      <c r="B1167" s="22"/>
      <c r="C1167" s="20" t="s">
        <v>174</v>
      </c>
    </row>
    <row r="1168" spans="2:3" x14ac:dyDescent="0.3">
      <c r="B1168" s="22"/>
      <c r="C1168" s="20" t="s">
        <v>173</v>
      </c>
    </row>
    <row r="1169" spans="2:3" x14ac:dyDescent="0.3">
      <c r="B1169" s="22"/>
      <c r="C1169" s="20" t="s">
        <v>172</v>
      </c>
    </row>
    <row r="1170" spans="2:3" x14ac:dyDescent="0.3">
      <c r="B1170" s="22"/>
      <c r="C1170" s="20" t="s">
        <v>171</v>
      </c>
    </row>
    <row r="1171" spans="2:3" x14ac:dyDescent="0.3">
      <c r="B1171" s="22"/>
      <c r="C1171" s="20" t="s">
        <v>170</v>
      </c>
    </row>
    <row r="1172" spans="2:3" x14ac:dyDescent="0.3">
      <c r="B1172" s="22"/>
      <c r="C1172" s="20" t="s">
        <v>169</v>
      </c>
    </row>
    <row r="1173" spans="2:3" x14ac:dyDescent="0.3">
      <c r="B1173" s="22"/>
      <c r="C1173" s="20" t="s">
        <v>168</v>
      </c>
    </row>
    <row r="1174" spans="2:3" x14ac:dyDescent="0.3">
      <c r="B1174" s="22"/>
      <c r="C1174" s="20" t="s">
        <v>167</v>
      </c>
    </row>
    <row r="1175" spans="2:3" x14ac:dyDescent="0.3">
      <c r="B1175" s="22"/>
      <c r="C1175" s="20" t="s">
        <v>166</v>
      </c>
    </row>
    <row r="1176" spans="2:3" x14ac:dyDescent="0.3">
      <c r="B1176" s="22"/>
      <c r="C1176" s="20" t="s">
        <v>165</v>
      </c>
    </row>
    <row r="1177" spans="2:3" x14ac:dyDescent="0.3">
      <c r="B1177" s="22"/>
      <c r="C1177" s="20" t="s">
        <v>164</v>
      </c>
    </row>
    <row r="1178" spans="2:3" x14ac:dyDescent="0.3">
      <c r="B1178" s="22"/>
      <c r="C1178" s="20" t="s">
        <v>163</v>
      </c>
    </row>
    <row r="1179" spans="2:3" x14ac:dyDescent="0.3">
      <c r="B1179" s="22"/>
      <c r="C1179" s="20" t="s">
        <v>162</v>
      </c>
    </row>
    <row r="1180" spans="2:3" x14ac:dyDescent="0.3">
      <c r="B1180" s="22"/>
      <c r="C1180" s="20" t="s">
        <v>161</v>
      </c>
    </row>
    <row r="1181" spans="2:3" x14ac:dyDescent="0.3">
      <c r="B1181" s="22"/>
      <c r="C1181" s="20" t="s">
        <v>160</v>
      </c>
    </row>
    <row r="1182" spans="2:3" x14ac:dyDescent="0.3">
      <c r="B1182" s="22"/>
      <c r="C1182" s="20" t="s">
        <v>159</v>
      </c>
    </row>
    <row r="1183" spans="2:3" x14ac:dyDescent="0.3">
      <c r="B1183" s="22"/>
      <c r="C1183" s="20" t="s">
        <v>158</v>
      </c>
    </row>
    <row r="1184" spans="2:3" x14ac:dyDescent="0.3">
      <c r="B1184" s="22"/>
      <c r="C1184" s="20" t="s">
        <v>157</v>
      </c>
    </row>
    <row r="1185" spans="2:3" x14ac:dyDescent="0.3">
      <c r="B1185" s="22"/>
      <c r="C1185" s="20" t="s">
        <v>156</v>
      </c>
    </row>
    <row r="1186" spans="2:3" x14ac:dyDescent="0.3">
      <c r="B1186" s="22"/>
      <c r="C1186" s="20" t="s">
        <v>155</v>
      </c>
    </row>
    <row r="1187" spans="2:3" x14ac:dyDescent="0.3">
      <c r="B1187" s="22"/>
      <c r="C1187" s="20" t="s">
        <v>154</v>
      </c>
    </row>
    <row r="1188" spans="2:3" x14ac:dyDescent="0.3">
      <c r="B1188" s="22"/>
      <c r="C1188" s="20" t="s">
        <v>153</v>
      </c>
    </row>
    <row r="1189" spans="2:3" x14ac:dyDescent="0.3">
      <c r="B1189" s="22"/>
      <c r="C1189" s="20" t="s">
        <v>152</v>
      </c>
    </row>
    <row r="1190" spans="2:3" x14ac:dyDescent="0.3">
      <c r="B1190" s="22"/>
      <c r="C1190" s="20" t="s">
        <v>151</v>
      </c>
    </row>
    <row r="1191" spans="2:3" x14ac:dyDescent="0.3">
      <c r="B1191" s="22"/>
      <c r="C1191" s="20" t="s">
        <v>150</v>
      </c>
    </row>
    <row r="1192" spans="2:3" x14ac:dyDescent="0.3">
      <c r="B1192" s="22"/>
      <c r="C1192" s="20" t="s">
        <v>149</v>
      </c>
    </row>
    <row r="1193" spans="2:3" x14ac:dyDescent="0.3">
      <c r="B1193" s="22"/>
      <c r="C1193" s="20" t="s">
        <v>148</v>
      </c>
    </row>
    <row r="1194" spans="2:3" x14ac:dyDescent="0.3">
      <c r="B1194" s="22"/>
      <c r="C1194" s="20" t="s">
        <v>147</v>
      </c>
    </row>
    <row r="1195" spans="2:3" x14ac:dyDescent="0.3">
      <c r="B1195" s="22"/>
      <c r="C1195" s="20" t="s">
        <v>146</v>
      </c>
    </row>
    <row r="1196" spans="2:3" x14ac:dyDescent="0.3">
      <c r="B1196" s="22"/>
      <c r="C1196" s="20" t="s">
        <v>145</v>
      </c>
    </row>
    <row r="1197" spans="2:3" x14ac:dyDescent="0.3">
      <c r="B1197" s="22"/>
      <c r="C1197" s="20" t="s">
        <v>144</v>
      </c>
    </row>
    <row r="1198" spans="2:3" x14ac:dyDescent="0.3">
      <c r="B1198" s="22"/>
      <c r="C1198" s="20" t="s">
        <v>143</v>
      </c>
    </row>
    <row r="1199" spans="2:3" x14ac:dyDescent="0.3">
      <c r="B1199" s="22"/>
      <c r="C1199" s="20" t="s">
        <v>142</v>
      </c>
    </row>
    <row r="1200" spans="2:3" x14ac:dyDescent="0.3">
      <c r="B1200" s="22"/>
      <c r="C1200" s="20" t="s">
        <v>141</v>
      </c>
    </row>
    <row r="1201" spans="2:3" x14ac:dyDescent="0.3">
      <c r="B1201" s="22"/>
      <c r="C1201" s="20" t="s">
        <v>140</v>
      </c>
    </row>
    <row r="1202" spans="2:3" x14ac:dyDescent="0.3">
      <c r="B1202" s="22"/>
      <c r="C1202" s="20" t="s">
        <v>139</v>
      </c>
    </row>
    <row r="1203" spans="2:3" x14ac:dyDescent="0.3">
      <c r="B1203" s="22"/>
      <c r="C1203" s="20" t="s">
        <v>138</v>
      </c>
    </row>
    <row r="1204" spans="2:3" x14ac:dyDescent="0.3">
      <c r="B1204" s="22"/>
      <c r="C1204" s="20" t="s">
        <v>137</v>
      </c>
    </row>
    <row r="1205" spans="2:3" x14ac:dyDescent="0.3">
      <c r="B1205" s="22"/>
      <c r="C1205" s="20" t="s">
        <v>136</v>
      </c>
    </row>
    <row r="1206" spans="2:3" x14ac:dyDescent="0.3">
      <c r="B1206" s="22"/>
      <c r="C1206" s="20" t="s">
        <v>135</v>
      </c>
    </row>
    <row r="1207" spans="2:3" x14ac:dyDescent="0.3">
      <c r="B1207" s="22"/>
      <c r="C1207" s="20" t="s">
        <v>134</v>
      </c>
    </row>
    <row r="1208" spans="2:3" x14ac:dyDescent="0.3">
      <c r="B1208" s="22"/>
      <c r="C1208" s="20" t="s">
        <v>133</v>
      </c>
    </row>
    <row r="1209" spans="2:3" x14ac:dyDescent="0.3">
      <c r="B1209" s="22"/>
      <c r="C1209" s="20" t="s">
        <v>132</v>
      </c>
    </row>
    <row r="1210" spans="2:3" x14ac:dyDescent="0.3">
      <c r="B1210" s="22"/>
      <c r="C1210" s="20" t="s">
        <v>131</v>
      </c>
    </row>
    <row r="1211" spans="2:3" x14ac:dyDescent="0.3">
      <c r="B1211" s="22"/>
      <c r="C1211" s="20" t="s">
        <v>130</v>
      </c>
    </row>
    <row r="1212" spans="2:3" x14ac:dyDescent="0.3">
      <c r="B1212" s="22"/>
      <c r="C1212" s="20" t="s">
        <v>129</v>
      </c>
    </row>
    <row r="1213" spans="2:3" x14ac:dyDescent="0.3">
      <c r="B1213" s="22"/>
      <c r="C1213" s="20" t="s">
        <v>128</v>
      </c>
    </row>
    <row r="1214" spans="2:3" x14ac:dyDescent="0.3">
      <c r="B1214" s="22"/>
      <c r="C1214" s="20" t="s">
        <v>127</v>
      </c>
    </row>
    <row r="1215" spans="2:3" x14ac:dyDescent="0.3">
      <c r="B1215" s="22"/>
      <c r="C1215" s="20" t="s">
        <v>126</v>
      </c>
    </row>
    <row r="1216" spans="2:3" x14ac:dyDescent="0.3">
      <c r="B1216" s="22"/>
      <c r="C1216" s="20" t="s">
        <v>125</v>
      </c>
    </row>
    <row r="1217" spans="2:3" x14ac:dyDescent="0.3">
      <c r="B1217" s="22"/>
      <c r="C1217" s="20" t="s">
        <v>124</v>
      </c>
    </row>
    <row r="1218" spans="2:3" x14ac:dyDescent="0.3">
      <c r="B1218" s="22"/>
      <c r="C1218" s="20" t="s">
        <v>123</v>
      </c>
    </row>
    <row r="1219" spans="2:3" x14ac:dyDescent="0.3">
      <c r="B1219" s="22"/>
      <c r="C1219" s="20" t="s">
        <v>122</v>
      </c>
    </row>
    <row r="1220" spans="2:3" x14ac:dyDescent="0.3">
      <c r="B1220" s="22"/>
      <c r="C1220" s="20" t="s">
        <v>121</v>
      </c>
    </row>
    <row r="1221" spans="2:3" x14ac:dyDescent="0.3">
      <c r="B1221" s="22"/>
      <c r="C1221" s="20" t="s">
        <v>120</v>
      </c>
    </row>
    <row r="1222" spans="2:3" x14ac:dyDescent="0.3">
      <c r="B1222" s="22"/>
      <c r="C1222" s="20" t="s">
        <v>119</v>
      </c>
    </row>
    <row r="1223" spans="2:3" x14ac:dyDescent="0.3">
      <c r="B1223" s="22"/>
      <c r="C1223" s="20" t="s">
        <v>118</v>
      </c>
    </row>
    <row r="1224" spans="2:3" x14ac:dyDescent="0.3">
      <c r="B1224" s="22"/>
      <c r="C1224" s="20" t="s">
        <v>117</v>
      </c>
    </row>
    <row r="1225" spans="2:3" x14ac:dyDescent="0.3">
      <c r="B1225" s="22"/>
      <c r="C1225" s="20" t="s">
        <v>116</v>
      </c>
    </row>
    <row r="1226" spans="2:3" x14ac:dyDescent="0.3">
      <c r="B1226" s="22"/>
      <c r="C1226" s="20" t="s">
        <v>115</v>
      </c>
    </row>
    <row r="1227" spans="2:3" x14ac:dyDescent="0.3">
      <c r="B1227" s="22"/>
      <c r="C1227" s="20" t="s">
        <v>114</v>
      </c>
    </row>
    <row r="1228" spans="2:3" x14ac:dyDescent="0.3">
      <c r="B1228" s="22"/>
      <c r="C1228" s="20" t="s">
        <v>113</v>
      </c>
    </row>
    <row r="1229" spans="2:3" x14ac:dyDescent="0.3">
      <c r="B1229" s="22"/>
      <c r="C1229" s="20" t="s">
        <v>112</v>
      </c>
    </row>
    <row r="1230" spans="2:3" x14ac:dyDescent="0.3">
      <c r="B1230" s="22"/>
      <c r="C1230" s="20" t="s">
        <v>111</v>
      </c>
    </row>
    <row r="1231" spans="2:3" x14ac:dyDescent="0.3">
      <c r="B1231" s="22"/>
      <c r="C1231" s="20" t="s">
        <v>110</v>
      </c>
    </row>
    <row r="1232" spans="2:3" x14ac:dyDescent="0.3">
      <c r="B1232" s="22"/>
      <c r="C1232" s="20" t="s">
        <v>109</v>
      </c>
    </row>
    <row r="1233" spans="2:3" x14ac:dyDescent="0.3">
      <c r="B1233" s="22"/>
      <c r="C1233" s="20" t="s">
        <v>108</v>
      </c>
    </row>
    <row r="1234" spans="2:3" x14ac:dyDescent="0.3">
      <c r="B1234" s="22"/>
      <c r="C1234" s="20" t="s">
        <v>107</v>
      </c>
    </row>
    <row r="1235" spans="2:3" x14ac:dyDescent="0.3">
      <c r="B1235" s="22"/>
      <c r="C1235" s="20" t="s">
        <v>106</v>
      </c>
    </row>
    <row r="1236" spans="2:3" x14ac:dyDescent="0.3">
      <c r="B1236" s="22"/>
      <c r="C1236" s="20" t="s">
        <v>105</v>
      </c>
    </row>
    <row r="1237" spans="2:3" x14ac:dyDescent="0.3">
      <c r="B1237" s="22"/>
      <c r="C1237" s="20" t="s">
        <v>104</v>
      </c>
    </row>
    <row r="1238" spans="2:3" x14ac:dyDescent="0.3">
      <c r="B1238" s="22"/>
      <c r="C1238" s="20" t="s">
        <v>103</v>
      </c>
    </row>
    <row r="1239" spans="2:3" x14ac:dyDescent="0.3">
      <c r="B1239" s="22"/>
      <c r="C1239" s="20" t="s">
        <v>102</v>
      </c>
    </row>
    <row r="1240" spans="2:3" x14ac:dyDescent="0.3">
      <c r="B1240" s="22"/>
      <c r="C1240" s="20" t="s">
        <v>101</v>
      </c>
    </row>
    <row r="1241" spans="2:3" x14ac:dyDescent="0.3">
      <c r="B1241" s="22"/>
      <c r="C1241" s="20" t="s">
        <v>100</v>
      </c>
    </row>
    <row r="1242" spans="2:3" x14ac:dyDescent="0.3">
      <c r="B1242" s="22"/>
      <c r="C1242" s="20" t="s">
        <v>99</v>
      </c>
    </row>
    <row r="1243" spans="2:3" x14ac:dyDescent="0.3">
      <c r="B1243" s="22"/>
      <c r="C1243" s="20" t="s">
        <v>98</v>
      </c>
    </row>
    <row r="1244" spans="2:3" x14ac:dyDescent="0.3">
      <c r="B1244" s="22"/>
      <c r="C1244" s="20" t="s">
        <v>97</v>
      </c>
    </row>
    <row r="1245" spans="2:3" x14ac:dyDescent="0.3">
      <c r="B1245" s="22"/>
      <c r="C1245" s="20" t="s">
        <v>96</v>
      </c>
    </row>
    <row r="1246" spans="2:3" x14ac:dyDescent="0.3">
      <c r="B1246" s="22"/>
      <c r="C1246" s="20" t="s">
        <v>95</v>
      </c>
    </row>
    <row r="1247" spans="2:3" x14ac:dyDescent="0.3">
      <c r="B1247" s="22"/>
      <c r="C1247" s="20" t="s">
        <v>94</v>
      </c>
    </row>
    <row r="1248" spans="2:3" x14ac:dyDescent="0.3">
      <c r="B1248" s="22"/>
      <c r="C1248" s="20" t="s">
        <v>93</v>
      </c>
    </row>
    <row r="1249" spans="2:3" x14ac:dyDescent="0.3">
      <c r="B1249" s="22"/>
      <c r="C1249" s="20" t="s">
        <v>92</v>
      </c>
    </row>
    <row r="1250" spans="2:3" x14ac:dyDescent="0.3">
      <c r="B1250" s="22"/>
      <c r="C1250" s="20" t="s">
        <v>91</v>
      </c>
    </row>
    <row r="1251" spans="2:3" x14ac:dyDescent="0.3">
      <c r="B1251" s="22"/>
      <c r="C1251" s="20" t="s">
        <v>90</v>
      </c>
    </row>
    <row r="1252" spans="2:3" x14ac:dyDescent="0.3">
      <c r="B1252" s="22"/>
      <c r="C1252" s="20" t="s">
        <v>89</v>
      </c>
    </row>
    <row r="1253" spans="2:3" x14ac:dyDescent="0.3">
      <c r="B1253" s="22"/>
      <c r="C1253" s="20" t="s">
        <v>88</v>
      </c>
    </row>
    <row r="1254" spans="2:3" x14ac:dyDescent="0.3">
      <c r="B1254" s="22"/>
      <c r="C1254" s="20" t="s">
        <v>87</v>
      </c>
    </row>
    <row r="1255" spans="2:3" x14ac:dyDescent="0.3">
      <c r="B1255" s="22"/>
      <c r="C1255" s="20" t="s">
        <v>86</v>
      </c>
    </row>
    <row r="1256" spans="2:3" x14ac:dyDescent="0.3">
      <c r="B1256" s="22"/>
      <c r="C1256" s="20" t="s">
        <v>85</v>
      </c>
    </row>
    <row r="1257" spans="2:3" x14ac:dyDescent="0.3">
      <c r="B1257" s="22"/>
      <c r="C1257" s="20" t="s">
        <v>84</v>
      </c>
    </row>
    <row r="1258" spans="2:3" x14ac:dyDescent="0.3">
      <c r="B1258" s="22"/>
      <c r="C1258" s="20" t="s">
        <v>83</v>
      </c>
    </row>
    <row r="1259" spans="2:3" x14ac:dyDescent="0.3">
      <c r="B1259" s="22"/>
      <c r="C1259" s="20" t="s">
        <v>82</v>
      </c>
    </row>
    <row r="1260" spans="2:3" x14ac:dyDescent="0.3">
      <c r="B1260" s="22"/>
      <c r="C1260" s="20" t="s">
        <v>81</v>
      </c>
    </row>
    <row r="1261" spans="2:3" x14ac:dyDescent="0.3">
      <c r="B1261" s="22"/>
      <c r="C1261" s="20" t="s">
        <v>80</v>
      </c>
    </row>
    <row r="1262" spans="2:3" x14ac:dyDescent="0.3">
      <c r="B1262" s="22"/>
      <c r="C1262" s="20" t="s">
        <v>79</v>
      </c>
    </row>
    <row r="1263" spans="2:3" x14ac:dyDescent="0.3">
      <c r="B1263" s="22"/>
      <c r="C1263" s="20" t="s">
        <v>78</v>
      </c>
    </row>
    <row r="1264" spans="2:3" x14ac:dyDescent="0.3">
      <c r="B1264" s="22"/>
      <c r="C1264" s="20" t="s">
        <v>77</v>
      </c>
    </row>
    <row r="1265" spans="2:3" x14ac:dyDescent="0.3">
      <c r="B1265" s="22"/>
      <c r="C1265" s="20" t="s">
        <v>76</v>
      </c>
    </row>
    <row r="1266" spans="2:3" x14ac:dyDescent="0.3">
      <c r="B1266" s="22"/>
      <c r="C1266" s="20" t="s">
        <v>75</v>
      </c>
    </row>
    <row r="1267" spans="2:3" x14ac:dyDescent="0.3">
      <c r="B1267" s="22"/>
      <c r="C1267" s="20" t="s">
        <v>74</v>
      </c>
    </row>
    <row r="1268" spans="2:3" x14ac:dyDescent="0.3">
      <c r="B1268" s="22"/>
      <c r="C1268" s="20" t="s">
        <v>73</v>
      </c>
    </row>
    <row r="1269" spans="2:3" x14ac:dyDescent="0.3">
      <c r="B1269" s="22"/>
      <c r="C1269" s="20" t="s">
        <v>72</v>
      </c>
    </row>
    <row r="1270" spans="2:3" x14ac:dyDescent="0.3">
      <c r="B1270" s="22"/>
      <c r="C1270" s="20" t="s">
        <v>71</v>
      </c>
    </row>
    <row r="1271" spans="2:3" x14ac:dyDescent="0.3">
      <c r="B1271" s="22"/>
      <c r="C1271" s="20" t="s">
        <v>70</v>
      </c>
    </row>
    <row r="1272" spans="2:3" x14ac:dyDescent="0.3">
      <c r="B1272" s="22"/>
      <c r="C1272" s="20" t="s">
        <v>69</v>
      </c>
    </row>
    <row r="1273" spans="2:3" x14ac:dyDescent="0.3">
      <c r="B1273" s="22"/>
      <c r="C1273" s="20" t="s">
        <v>68</v>
      </c>
    </row>
    <row r="1274" spans="2:3" x14ac:dyDescent="0.3">
      <c r="B1274" s="22"/>
      <c r="C1274" s="20" t="s">
        <v>67</v>
      </c>
    </row>
    <row r="1275" spans="2:3" x14ac:dyDescent="0.3">
      <c r="B1275" s="22"/>
      <c r="C1275" s="20" t="s">
        <v>66</v>
      </c>
    </row>
    <row r="1276" spans="2:3" x14ac:dyDescent="0.3">
      <c r="B1276" s="22"/>
      <c r="C1276" s="20" t="s">
        <v>65</v>
      </c>
    </row>
    <row r="1277" spans="2:3" x14ac:dyDescent="0.3">
      <c r="B1277" s="22"/>
      <c r="C1277" s="20" t="s">
        <v>64</v>
      </c>
    </row>
    <row r="1278" spans="2:3" x14ac:dyDescent="0.3">
      <c r="B1278" s="22"/>
      <c r="C1278" s="20" t="s">
        <v>63</v>
      </c>
    </row>
    <row r="1279" spans="2:3" x14ac:dyDescent="0.3">
      <c r="B1279" s="22"/>
      <c r="C1279" s="20" t="s">
        <v>62</v>
      </c>
    </row>
    <row r="1280" spans="2:3" x14ac:dyDescent="0.3">
      <c r="B1280" s="22"/>
      <c r="C1280" s="20" t="s">
        <v>61</v>
      </c>
    </row>
    <row r="1281" spans="2:3" x14ac:dyDescent="0.3">
      <c r="B1281" s="22"/>
      <c r="C1281" s="20" t="s">
        <v>60</v>
      </c>
    </row>
    <row r="1282" spans="2:3" x14ac:dyDescent="0.3">
      <c r="B1282" s="22"/>
      <c r="C1282" s="20" t="s">
        <v>59</v>
      </c>
    </row>
    <row r="1283" spans="2:3" x14ac:dyDescent="0.3">
      <c r="B1283" s="22"/>
      <c r="C1283" s="20" t="s">
        <v>58</v>
      </c>
    </row>
    <row r="1284" spans="2:3" x14ac:dyDescent="0.3">
      <c r="B1284" s="22"/>
      <c r="C1284" s="20" t="s">
        <v>57</v>
      </c>
    </row>
    <row r="1285" spans="2:3" x14ac:dyDescent="0.3">
      <c r="B1285" s="22"/>
      <c r="C1285" s="20" t="s">
        <v>56</v>
      </c>
    </row>
    <row r="1286" spans="2:3" x14ac:dyDescent="0.3">
      <c r="B1286" s="22"/>
      <c r="C1286" s="20" t="s">
        <v>55</v>
      </c>
    </row>
    <row r="1287" spans="2:3" x14ac:dyDescent="0.3">
      <c r="B1287" s="22"/>
      <c r="C1287" s="20" t="s">
        <v>54</v>
      </c>
    </row>
    <row r="1288" spans="2:3" x14ac:dyDescent="0.3">
      <c r="B1288" s="22"/>
      <c r="C1288" s="20" t="s">
        <v>53</v>
      </c>
    </row>
    <row r="1289" spans="2:3" x14ac:dyDescent="0.3">
      <c r="B1289" s="22"/>
      <c r="C1289" s="20" t="s">
        <v>52</v>
      </c>
    </row>
    <row r="1290" spans="2:3" x14ac:dyDescent="0.3">
      <c r="B1290" s="22"/>
      <c r="C1290" s="20" t="s">
        <v>51</v>
      </c>
    </row>
    <row r="1291" spans="2:3" x14ac:dyDescent="0.3">
      <c r="B1291" s="22"/>
      <c r="C1291" s="20" t="s">
        <v>50</v>
      </c>
    </row>
    <row r="1292" spans="2:3" x14ac:dyDescent="0.3">
      <c r="B1292" s="22"/>
      <c r="C1292" s="20" t="s">
        <v>49</v>
      </c>
    </row>
    <row r="1293" spans="2:3" x14ac:dyDescent="0.3">
      <c r="B1293" s="22"/>
      <c r="C1293" s="20" t="s">
        <v>48</v>
      </c>
    </row>
    <row r="1294" spans="2:3" x14ac:dyDescent="0.3">
      <c r="B1294" s="22"/>
      <c r="C1294" s="20" t="s">
        <v>47</v>
      </c>
    </row>
    <row r="1295" spans="2:3" x14ac:dyDescent="0.3">
      <c r="B1295" s="22"/>
      <c r="C1295" s="20" t="s">
        <v>46</v>
      </c>
    </row>
    <row r="1296" spans="2:3" x14ac:dyDescent="0.3">
      <c r="B1296" s="22"/>
      <c r="C1296" s="20" t="s">
        <v>45</v>
      </c>
    </row>
    <row r="1297" spans="2:3" x14ac:dyDescent="0.3">
      <c r="B1297" s="35" t="s">
        <v>1317</v>
      </c>
      <c r="C1297" s="35"/>
    </row>
  </sheetData>
  <mergeCells count="2">
    <mergeCell ref="B4:C4"/>
    <mergeCell ref="B1297:C1297"/>
  </mergeCells>
  <hyperlinks>
    <hyperlink ref="B1297:C1297" location="'Address Hygiene'!J26" display="Click to Return to Address Hygiene Report"/>
    <hyperlink ref="B4:C4" location="'Address Hygiene'!J26" display="Click to Return to Address Hygiene Report"/>
  </hyperlink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Address Hygiene</vt:lpstr>
      <vt:lpstr>Graphs</vt:lpstr>
      <vt:lpstr>Append Elements</vt:lpstr>
      <vt:lpstr>'Address Hygiene'!Print_Area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</dc:creator>
  <cp:lastModifiedBy>Bimprocessing</cp:lastModifiedBy>
  <cp:lastPrinted>2016-04-28T16:47:28Z</cp:lastPrinted>
  <dcterms:created xsi:type="dcterms:W3CDTF">2016-04-28T16:07:07Z</dcterms:created>
  <dcterms:modified xsi:type="dcterms:W3CDTF">2016-07-15T16:04:09Z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